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4480" yWindow="0" windowWidth="22240" windowHeight="16440" tabRatio="500" activeTab="1"/>
  </bookViews>
  <sheets>
    <sheet name="Instructions" sheetId="1" r:id="rId1"/>
    <sheet name="Registration Form" sheetId="3" r:id="rId2"/>
  </sheets>
  <definedNames>
    <definedName name="_xlnm._FilterDatabase" localSheetId="1" hidden="1">'Registration Form'!$B$4:$AO$115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0" i="3" l="1"/>
  <c r="BA8" i="3"/>
  <c r="BB8" i="3"/>
  <c r="AZ8" i="3"/>
  <c r="BC8" i="3"/>
  <c r="BD8" i="3"/>
  <c r="AY8" i="3"/>
  <c r="AE8" i="3"/>
  <c r="BA9" i="3"/>
  <c r="BB9" i="3"/>
  <c r="AZ9" i="3"/>
  <c r="BD9" i="3"/>
  <c r="BC9" i="3"/>
  <c r="AY9" i="3"/>
  <c r="AE9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3" i="3"/>
  <c r="I56" i="1"/>
  <c r="I55" i="1"/>
  <c r="I54" i="1"/>
  <c r="I53" i="1"/>
  <c r="I52" i="1"/>
  <c r="I51" i="1"/>
  <c r="BE57" i="3"/>
  <c r="BD57" i="3"/>
  <c r="BC57" i="3"/>
  <c r="BB57" i="3"/>
  <c r="BA57" i="3"/>
  <c r="AZ57" i="3"/>
  <c r="AY57" i="3"/>
  <c r="BE56" i="3"/>
  <c r="BD56" i="3"/>
  <c r="BC56" i="3"/>
  <c r="BB56" i="3"/>
  <c r="BA56" i="3"/>
  <c r="AZ56" i="3"/>
  <c r="AY56" i="3"/>
  <c r="BE55" i="3"/>
  <c r="BD55" i="3"/>
  <c r="BC55" i="3"/>
  <c r="BB55" i="3"/>
  <c r="BA55" i="3"/>
  <c r="AZ55" i="3"/>
  <c r="AY55" i="3"/>
  <c r="BE54" i="3"/>
  <c r="BD54" i="3"/>
  <c r="BC54" i="3"/>
  <c r="BB54" i="3"/>
  <c r="BA54" i="3"/>
  <c r="AZ54" i="3"/>
  <c r="AY54" i="3"/>
  <c r="BE53" i="3"/>
  <c r="BD53" i="3"/>
  <c r="BC53" i="3"/>
  <c r="BB53" i="3"/>
  <c r="BA53" i="3"/>
  <c r="AZ53" i="3"/>
  <c r="AY53" i="3"/>
  <c r="BE52" i="3"/>
  <c r="BD52" i="3"/>
  <c r="BC52" i="3"/>
  <c r="BB52" i="3"/>
  <c r="BA52" i="3"/>
  <c r="AZ52" i="3"/>
  <c r="AY52" i="3"/>
  <c r="BE51" i="3"/>
  <c r="BD51" i="3"/>
  <c r="BC51" i="3"/>
  <c r="BB51" i="3"/>
  <c r="BA51" i="3"/>
  <c r="AZ51" i="3"/>
  <c r="AY51" i="3"/>
  <c r="BE50" i="3"/>
  <c r="BD50" i="3"/>
  <c r="BC50" i="3"/>
  <c r="BB50" i="3"/>
  <c r="BA50" i="3"/>
  <c r="AZ50" i="3"/>
  <c r="AY50" i="3"/>
  <c r="BE49" i="3"/>
  <c r="BD49" i="3"/>
  <c r="BC49" i="3"/>
  <c r="BB49" i="3"/>
  <c r="BA49" i="3"/>
  <c r="AZ49" i="3"/>
  <c r="AY49" i="3"/>
  <c r="BE48" i="3"/>
  <c r="BD48" i="3"/>
  <c r="BC48" i="3"/>
  <c r="BB48" i="3"/>
  <c r="BA48" i="3"/>
  <c r="AZ48" i="3"/>
  <c r="AY48" i="3"/>
  <c r="BE47" i="3"/>
  <c r="BD47" i="3"/>
  <c r="BC47" i="3"/>
  <c r="BB47" i="3"/>
  <c r="BA47" i="3"/>
  <c r="AZ47" i="3"/>
  <c r="AY47" i="3"/>
  <c r="BE46" i="3"/>
  <c r="BD46" i="3"/>
  <c r="BC46" i="3"/>
  <c r="BB46" i="3"/>
  <c r="BA46" i="3"/>
  <c r="AZ46" i="3"/>
  <c r="AY46" i="3"/>
  <c r="BE45" i="3"/>
  <c r="BD45" i="3"/>
  <c r="BC45" i="3"/>
  <c r="BB45" i="3"/>
  <c r="BA45" i="3"/>
  <c r="AZ45" i="3"/>
  <c r="AY45" i="3"/>
  <c r="BE44" i="3"/>
  <c r="BD44" i="3"/>
  <c r="BC44" i="3"/>
  <c r="BB44" i="3"/>
  <c r="BA44" i="3"/>
  <c r="AZ44" i="3"/>
  <c r="AY44" i="3"/>
  <c r="BE43" i="3"/>
  <c r="BD43" i="3"/>
  <c r="BC43" i="3"/>
  <c r="BB43" i="3"/>
  <c r="BA43" i="3"/>
  <c r="AZ43" i="3"/>
  <c r="AY43" i="3"/>
  <c r="BE42" i="3"/>
  <c r="BD42" i="3"/>
  <c r="BC42" i="3"/>
  <c r="BB42" i="3"/>
  <c r="BA42" i="3"/>
  <c r="AZ42" i="3"/>
  <c r="AY42" i="3"/>
  <c r="BE41" i="3"/>
  <c r="BD41" i="3"/>
  <c r="BC41" i="3"/>
  <c r="BB41" i="3"/>
  <c r="BA41" i="3"/>
  <c r="AZ41" i="3"/>
  <c r="AY41" i="3"/>
  <c r="BE40" i="3"/>
  <c r="BD40" i="3"/>
  <c r="BC40" i="3"/>
  <c r="BB40" i="3"/>
  <c r="BA40" i="3"/>
  <c r="AZ40" i="3"/>
  <c r="AY40" i="3"/>
  <c r="BE39" i="3"/>
  <c r="BD39" i="3"/>
  <c r="BC39" i="3"/>
  <c r="BB39" i="3"/>
  <c r="BA39" i="3"/>
  <c r="AZ39" i="3"/>
  <c r="AY39" i="3"/>
  <c r="BE38" i="3"/>
  <c r="BD38" i="3"/>
  <c r="BC38" i="3"/>
  <c r="BB38" i="3"/>
  <c r="BA38" i="3"/>
  <c r="AZ38" i="3"/>
  <c r="AY38" i="3"/>
  <c r="BE37" i="3"/>
  <c r="BD37" i="3"/>
  <c r="BC37" i="3"/>
  <c r="BB37" i="3"/>
  <c r="BA37" i="3"/>
  <c r="AZ37" i="3"/>
  <c r="AY37" i="3"/>
  <c r="BE36" i="3"/>
  <c r="BD36" i="3"/>
  <c r="BC36" i="3"/>
  <c r="BB36" i="3"/>
  <c r="BA36" i="3"/>
  <c r="AZ36" i="3"/>
  <c r="AY36" i="3"/>
  <c r="BE35" i="3"/>
  <c r="BD35" i="3"/>
  <c r="BC35" i="3"/>
  <c r="BB35" i="3"/>
  <c r="BA35" i="3"/>
  <c r="AZ35" i="3"/>
  <c r="AY35" i="3"/>
  <c r="BE34" i="3"/>
  <c r="BD34" i="3"/>
  <c r="BC34" i="3"/>
  <c r="BB34" i="3"/>
  <c r="BA34" i="3"/>
  <c r="AZ34" i="3"/>
  <c r="AY34" i="3"/>
  <c r="BE33" i="3"/>
  <c r="BD33" i="3"/>
  <c r="BC33" i="3"/>
  <c r="BB33" i="3"/>
  <c r="BA33" i="3"/>
  <c r="AZ33" i="3"/>
  <c r="AY33" i="3"/>
  <c r="BE32" i="3"/>
  <c r="BD32" i="3"/>
  <c r="BC32" i="3"/>
  <c r="BB32" i="3"/>
  <c r="BA32" i="3"/>
  <c r="AZ32" i="3"/>
  <c r="AY32" i="3"/>
  <c r="BE31" i="3"/>
  <c r="BD31" i="3"/>
  <c r="BC31" i="3"/>
  <c r="BB31" i="3"/>
  <c r="BA31" i="3"/>
  <c r="AZ31" i="3"/>
  <c r="AY31" i="3"/>
  <c r="BE30" i="3"/>
  <c r="BD30" i="3"/>
  <c r="BC30" i="3"/>
  <c r="BB30" i="3"/>
  <c r="BA30" i="3"/>
  <c r="AZ30" i="3"/>
  <c r="AY30" i="3"/>
  <c r="BE29" i="3"/>
  <c r="BD29" i="3"/>
  <c r="BC29" i="3"/>
  <c r="BB29" i="3"/>
  <c r="BA29" i="3"/>
  <c r="AZ29" i="3"/>
  <c r="AY29" i="3"/>
  <c r="BE28" i="3"/>
  <c r="BD28" i="3"/>
  <c r="BC28" i="3"/>
  <c r="BB28" i="3"/>
  <c r="BA28" i="3"/>
  <c r="AZ28" i="3"/>
  <c r="AY28" i="3"/>
  <c r="BE27" i="3"/>
  <c r="BD27" i="3"/>
  <c r="BC27" i="3"/>
  <c r="BB27" i="3"/>
  <c r="BA27" i="3"/>
  <c r="AZ27" i="3"/>
  <c r="AY27" i="3"/>
  <c r="BE26" i="3"/>
  <c r="BD26" i="3"/>
  <c r="BC26" i="3"/>
  <c r="BB26" i="3"/>
  <c r="BA26" i="3"/>
  <c r="AZ26" i="3"/>
  <c r="AY26" i="3"/>
  <c r="BE25" i="3"/>
  <c r="BD25" i="3"/>
  <c r="BC25" i="3"/>
  <c r="BB25" i="3"/>
  <c r="BA25" i="3"/>
  <c r="AZ25" i="3"/>
  <c r="AY25" i="3"/>
  <c r="BE24" i="3"/>
  <c r="BD24" i="3"/>
  <c r="BC24" i="3"/>
  <c r="BB24" i="3"/>
  <c r="BA24" i="3"/>
  <c r="AZ24" i="3"/>
  <c r="AY24" i="3"/>
  <c r="BE23" i="3"/>
  <c r="BD23" i="3"/>
  <c r="BC23" i="3"/>
  <c r="BB23" i="3"/>
  <c r="BA23" i="3"/>
  <c r="AZ23" i="3"/>
  <c r="AY23" i="3"/>
  <c r="BE22" i="3"/>
  <c r="BD22" i="3"/>
  <c r="BC22" i="3"/>
  <c r="BB22" i="3"/>
  <c r="BA22" i="3"/>
  <c r="AZ22" i="3"/>
  <c r="AY22" i="3"/>
  <c r="BE21" i="3"/>
  <c r="BD21" i="3"/>
  <c r="BC21" i="3"/>
  <c r="BB21" i="3"/>
  <c r="BA21" i="3"/>
  <c r="AZ21" i="3"/>
  <c r="AY21" i="3"/>
  <c r="BE20" i="3"/>
  <c r="BD20" i="3"/>
  <c r="BC20" i="3"/>
  <c r="BB20" i="3"/>
  <c r="BA20" i="3"/>
  <c r="AZ20" i="3"/>
  <c r="AY20" i="3"/>
  <c r="BE19" i="3"/>
  <c r="BD19" i="3"/>
  <c r="BC19" i="3"/>
  <c r="BB19" i="3"/>
  <c r="BA19" i="3"/>
  <c r="AZ19" i="3"/>
  <c r="AY19" i="3"/>
  <c r="BE18" i="3"/>
  <c r="BD18" i="3"/>
  <c r="BC18" i="3"/>
  <c r="BB18" i="3"/>
  <c r="BA18" i="3"/>
  <c r="AZ18" i="3"/>
  <c r="AY18" i="3"/>
  <c r="BE17" i="3"/>
  <c r="BD17" i="3"/>
  <c r="BC17" i="3"/>
  <c r="BB17" i="3"/>
  <c r="BA17" i="3"/>
  <c r="AZ17" i="3"/>
  <c r="AY17" i="3"/>
  <c r="BE16" i="3"/>
  <c r="BD16" i="3"/>
  <c r="BC16" i="3"/>
  <c r="BB16" i="3"/>
  <c r="BA16" i="3"/>
  <c r="AZ16" i="3"/>
  <c r="AY16" i="3"/>
  <c r="BE15" i="3"/>
  <c r="BD15" i="3"/>
  <c r="BC15" i="3"/>
  <c r="BB15" i="3"/>
  <c r="BA15" i="3"/>
  <c r="AZ15" i="3"/>
  <c r="AY15" i="3"/>
  <c r="BE14" i="3"/>
  <c r="BD14" i="3"/>
  <c r="BC14" i="3"/>
  <c r="BB14" i="3"/>
  <c r="BA14" i="3"/>
  <c r="AZ14" i="3"/>
  <c r="AY14" i="3"/>
  <c r="BE13" i="3"/>
  <c r="BD13" i="3"/>
  <c r="BC13" i="3"/>
  <c r="BB13" i="3"/>
  <c r="BA13" i="3"/>
  <c r="AZ13" i="3"/>
  <c r="AY13" i="3"/>
  <c r="BE12" i="3"/>
  <c r="BD12" i="3"/>
  <c r="BC12" i="3"/>
  <c r="BB12" i="3"/>
  <c r="BA12" i="3"/>
  <c r="AZ12" i="3"/>
  <c r="AY12" i="3"/>
  <c r="BE11" i="3"/>
  <c r="BD11" i="3"/>
  <c r="BC11" i="3"/>
  <c r="BB11" i="3"/>
  <c r="BA11" i="3"/>
  <c r="AZ11" i="3"/>
  <c r="AY11" i="3"/>
  <c r="BE10" i="3"/>
  <c r="BD10" i="3"/>
  <c r="BC10" i="3"/>
  <c r="BB10" i="3"/>
  <c r="BA10" i="3"/>
  <c r="AZ10" i="3"/>
  <c r="AY10" i="3"/>
  <c r="BE9" i="3"/>
  <c r="BE8" i="3"/>
  <c r="BE6" i="3"/>
  <c r="BD6" i="3"/>
  <c r="BC6" i="3"/>
  <c r="BB6" i="3"/>
  <c r="BA6" i="3"/>
  <c r="AZ6" i="3"/>
  <c r="AY6" i="3"/>
  <c r="AE6" i="3"/>
  <c r="BE5" i="3"/>
  <c r="BD5" i="3"/>
  <c r="BC5" i="3"/>
  <c r="BB5" i="3"/>
  <c r="BA5" i="3"/>
  <c r="AZ5" i="3"/>
  <c r="AY5" i="3"/>
  <c r="AE5" i="3"/>
  <c r="Q44" i="1"/>
  <c r="P44" i="1"/>
  <c r="O44" i="1"/>
  <c r="M44" i="1"/>
  <c r="L44" i="1"/>
  <c r="J44" i="1"/>
  <c r="Q43" i="1"/>
  <c r="P43" i="1"/>
  <c r="O43" i="1"/>
  <c r="M43" i="1"/>
  <c r="L43" i="1"/>
  <c r="J43" i="1"/>
  <c r="Q42" i="1"/>
  <c r="P42" i="1"/>
  <c r="O42" i="1"/>
  <c r="M42" i="1"/>
  <c r="L42" i="1"/>
  <c r="J42" i="1"/>
  <c r="Q41" i="1"/>
  <c r="P41" i="1"/>
  <c r="O41" i="1"/>
  <c r="M41" i="1"/>
  <c r="L41" i="1"/>
  <c r="J41" i="1"/>
  <c r="Q40" i="1"/>
  <c r="P40" i="1"/>
  <c r="O40" i="1"/>
  <c r="M40" i="1"/>
  <c r="L40" i="1"/>
  <c r="J40" i="1"/>
  <c r="Q39" i="1"/>
  <c r="P39" i="1"/>
  <c r="O39" i="1"/>
  <c r="L39" i="1"/>
  <c r="J39" i="1"/>
  <c r="M39" i="1"/>
</calcChain>
</file>

<file path=xl/sharedStrings.xml><?xml version="1.0" encoding="utf-8"?>
<sst xmlns="http://schemas.openxmlformats.org/spreadsheetml/2006/main" count="381" uniqueCount="309">
  <si>
    <t>Title</t>
  </si>
  <si>
    <t>Given Name</t>
  </si>
  <si>
    <t>Family Name</t>
  </si>
  <si>
    <t>Sex</t>
    <phoneticPr fontId="3"/>
  </si>
  <si>
    <t>Email</t>
  </si>
  <si>
    <t>Affiliation</t>
  </si>
  <si>
    <t>Address</t>
  </si>
  <si>
    <t>Zip</t>
  </si>
  <si>
    <t>Country / Region</t>
  </si>
  <si>
    <t>Nationality</t>
  </si>
  <si>
    <t>Phone</t>
  </si>
  <si>
    <t>Name with whom I want to share the room</t>
  </si>
  <si>
    <t>Dietary Restrictions</t>
  </si>
  <si>
    <t>Airport name of destination in Japan</t>
    <phoneticPr fontId="3"/>
  </si>
  <si>
    <t>Flight #</t>
    <phoneticPr fontId="3"/>
  </si>
  <si>
    <t>Flight #</t>
  </si>
  <si>
    <t>Dr.</t>
  </si>
  <si>
    <t xml:space="preserve">male </t>
  </si>
  <si>
    <t>Directer</t>
  </si>
  <si>
    <t>camellia@tokai.ac.jp</t>
  </si>
  <si>
    <t>Camellia 1 - 1 - 1, Higo, Kumamoto City, Japan</t>
    <phoneticPr fontId="3"/>
  </si>
  <si>
    <t>861-8006</t>
  </si>
  <si>
    <t>Japan</t>
  </si>
  <si>
    <t>C (Oshima Island Course)</t>
  </si>
  <si>
    <t>I want to share a room with 3 beds with anyone.</t>
  </si>
  <si>
    <t>I have read and agree the document.</t>
  </si>
  <si>
    <t>N/A</t>
  </si>
  <si>
    <t>Ms.</t>
  </si>
  <si>
    <t>female</t>
  </si>
  <si>
    <t>B (Oshima Island Course)</t>
  </si>
  <si>
    <t>Single room</t>
  </si>
  <si>
    <t>D (Yokohama and Saitama Tour Course)</t>
  </si>
  <si>
    <t>My husband  (Mr. Japonica)</t>
    <phoneticPr fontId="3"/>
  </si>
  <si>
    <t>E (Osaka and Kyoto)</t>
  </si>
  <si>
    <t>No meat, only fish</t>
  </si>
  <si>
    <t>Not Attend</t>
  </si>
  <si>
    <t>Company Owner</t>
  </si>
  <si>
    <t>My allergy includes fish sauces or mixtures containing any shellfish.</t>
  </si>
  <si>
    <t>Prof.</t>
  </si>
  <si>
    <t>A (Ishikawa and Toyama Pref.)</t>
  </si>
  <si>
    <t>Allergic to shellfish; this includes oyster, clams, prawns, lobster, octopus and squid.</t>
  </si>
  <si>
    <t>Allergic to crustaceans</t>
  </si>
  <si>
    <t>No spicy food, No beef</t>
  </si>
  <si>
    <t>Islamic diet</t>
  </si>
  <si>
    <t>)</t>
    <phoneticPr fontId="3"/>
  </si>
  <si>
    <t>(</t>
    <phoneticPr fontId="3"/>
  </si>
  <si>
    <t>(</t>
    <phoneticPr fontId="3"/>
  </si>
  <si>
    <t>Euro</t>
    <phoneticPr fontId="3"/>
  </si>
  <si>
    <t>JPY</t>
    <phoneticPr fontId="3"/>
  </si>
  <si>
    <t>A+C+E</t>
    <phoneticPr fontId="3"/>
  </si>
  <si>
    <t>B+D+E</t>
    <phoneticPr fontId="3"/>
  </si>
  <si>
    <t>A+C</t>
    <phoneticPr fontId="3"/>
  </si>
  <si>
    <t>B+D</t>
    <phoneticPr fontId="3"/>
  </si>
  <si>
    <t>C+E</t>
    <phoneticPr fontId="3"/>
  </si>
  <si>
    <t>C</t>
    <phoneticPr fontId="3"/>
  </si>
  <si>
    <t>2025 International Camellia Congress in Tokyo</t>
  </si>
  <si>
    <t>Course E (Osaka and Kyoto)</t>
  </si>
  <si>
    <t>Pre-Congress Tour : Mar. 6th – 9th, 2025</t>
  </si>
  <si>
    <t>Congress : Mar. 9th – 13th, 2025</t>
  </si>
  <si>
    <t>Post-Congress Tour : Mar. 14th – 17th, 2025</t>
  </si>
  <si>
    <t>Course A (Ishikawa and Toyama Pref.)</t>
    <phoneticPr fontId="3"/>
  </si>
  <si>
    <t>Course D (Yokohama and Saitama Tour Course)</t>
  </si>
  <si>
    <t xml:space="preserve"> Booking</t>
  </si>
  <si>
    <t>Course</t>
  </si>
  <si>
    <t>US$</t>
    <phoneticPr fontId="3"/>
  </si>
  <si>
    <t>AU$</t>
    <phoneticPr fontId="3"/>
  </si>
  <si>
    <t>UK£</t>
    <phoneticPr fontId="3"/>
  </si>
  <si>
    <t>NZ$</t>
    <phoneticPr fontId="3"/>
  </si>
  <si>
    <t>CNY</t>
    <phoneticPr fontId="3"/>
  </si>
  <si>
    <t>Exchange rate (2024.4.26)</t>
    <phoneticPr fontId="3"/>
  </si>
  <si>
    <t>Confirmation</t>
  </si>
  <si>
    <t>Vegetarian</t>
  </si>
  <si>
    <t>Vegan</t>
  </si>
  <si>
    <t>Celiac</t>
  </si>
  <si>
    <t>Other</t>
  </si>
  <si>
    <t>Registration Conditions</t>
  </si>
  <si>
    <t>Payment</t>
    <phoneticPr fontId="3"/>
  </si>
  <si>
    <t>Account with Bank: MIZUHO BANK LTD.</t>
    <phoneticPr fontId="3"/>
  </si>
  <si>
    <t>Branch Name: KUMAMOTO BRANCH</t>
    <phoneticPr fontId="3"/>
  </si>
  <si>
    <t>Branch Address: 3-8, HANABATA-CHO, CHUO-KU, KUMAMOTO-SHI, 860-0806, JAPAN</t>
    <phoneticPr fontId="3"/>
  </si>
  <si>
    <t>Account Address: 7-19-25, Tatsuda, Kita-ku, Kumamoto, 861-8006, Japan</t>
    <phoneticPr fontId="3"/>
  </si>
  <si>
    <t>Disclaimer</t>
    <phoneticPr fontId="3"/>
  </si>
  <si>
    <t>(</t>
    <phoneticPr fontId="3"/>
  </si>
  <si>
    <t>,</t>
    <phoneticPr fontId="3"/>
  </si>
  <si>
    <t>You can use the pull down cell !</t>
    <phoneticPr fontId="3"/>
  </si>
  <si>
    <t>Pre-Congress Tour (course)</t>
    <phoneticPr fontId="3"/>
  </si>
  <si>
    <t>Congress (course)</t>
    <phoneticPr fontId="3"/>
  </si>
  <si>
    <t>Post-Congress Tour (course)</t>
    <phoneticPr fontId="3"/>
  </si>
  <si>
    <t>Emergency Contact</t>
    <phoneticPr fontId="3"/>
  </si>
  <si>
    <t>Departure</t>
    <phoneticPr fontId="3"/>
  </si>
  <si>
    <t>3 bed room</t>
    <phoneticPr fontId="3"/>
  </si>
  <si>
    <t>Single room</t>
    <phoneticPr fontId="3"/>
  </si>
  <si>
    <t>No.</t>
    <phoneticPr fontId="3"/>
  </si>
  <si>
    <t>Middle Name</t>
    <phoneticPr fontId="3"/>
  </si>
  <si>
    <t>Spouse of</t>
    <phoneticPr fontId="3"/>
  </si>
  <si>
    <t>Age in 2025</t>
    <phoneticPr fontId="3"/>
  </si>
  <si>
    <t>Birth Date</t>
    <phoneticPr fontId="3"/>
  </si>
  <si>
    <t>ICS Membership</t>
    <phoneticPr fontId="3"/>
  </si>
  <si>
    <t>Passport Number</t>
    <phoneticPr fontId="3"/>
  </si>
  <si>
    <t>Language requirements</t>
    <phoneticPr fontId="3"/>
  </si>
  <si>
    <t>Course</t>
    <phoneticPr fontId="3"/>
  </si>
  <si>
    <t>Room Sharing</t>
    <phoneticPr fontId="6"/>
  </si>
  <si>
    <t>Name with whom I want to share the room</t>
    <phoneticPr fontId="3"/>
  </si>
  <si>
    <t>Cost        (yen)</t>
    <phoneticPr fontId="3"/>
  </si>
  <si>
    <t>Agreement for General Data Protection</t>
    <phoneticPr fontId="3"/>
  </si>
  <si>
    <t>Name</t>
    <phoneticPr fontId="3"/>
  </si>
  <si>
    <t>Address</t>
    <phoneticPr fontId="3"/>
  </si>
  <si>
    <t>Email</t>
    <phoneticPr fontId="3"/>
  </si>
  <si>
    <t>Date and time of the arraival</t>
    <phoneticPr fontId="3"/>
  </si>
  <si>
    <t>Time</t>
    <phoneticPr fontId="3"/>
  </si>
  <si>
    <t>Airport name of departure from Japan</t>
    <phoneticPr fontId="3"/>
  </si>
  <si>
    <t>Date and time of the departure</t>
    <phoneticPr fontId="3"/>
  </si>
  <si>
    <t>Remarks</t>
    <phoneticPr fontId="3"/>
  </si>
  <si>
    <t>Total</t>
    <phoneticPr fontId="3"/>
  </si>
  <si>
    <t>C</t>
    <phoneticPr fontId="3"/>
  </si>
  <si>
    <t>Pre-congress</t>
    <phoneticPr fontId="3"/>
  </si>
  <si>
    <t>Post-congress</t>
    <phoneticPr fontId="3"/>
  </si>
  <si>
    <t>Spouse</t>
    <phoneticPr fontId="3"/>
  </si>
  <si>
    <t>sample</t>
    <phoneticPr fontId="3"/>
  </si>
  <si>
    <t>Camellia</t>
    <phoneticPr fontId="3"/>
  </si>
  <si>
    <t>Japonica</t>
    <phoneticPr fontId="3"/>
  </si>
  <si>
    <t>Sasanqua</t>
    <phoneticPr fontId="3"/>
  </si>
  <si>
    <t>Professor Emeritus, Camellia University</t>
    <phoneticPr fontId="3"/>
  </si>
  <si>
    <t>Camellia 1 - 1 - 1, Higo, Kumamoto City, Japan</t>
    <phoneticPr fontId="3"/>
  </si>
  <si>
    <t>Can Understand English and Japanese</t>
  </si>
  <si>
    <t>81-90-3196-6356</t>
    <phoneticPr fontId="3"/>
  </si>
  <si>
    <t>My wife (Ms. Sasanqua)</t>
    <phoneticPr fontId="3"/>
  </si>
  <si>
    <t>Kanazawa station</t>
    <phoneticPr fontId="3"/>
  </si>
  <si>
    <t>Shinkansen 777</t>
    <phoneticPr fontId="3"/>
  </si>
  <si>
    <t>Itami</t>
    <phoneticPr fontId="3"/>
  </si>
  <si>
    <t>JAL 123</t>
    <phoneticPr fontId="3"/>
  </si>
  <si>
    <t>Sample</t>
    <phoneticPr fontId="3"/>
  </si>
  <si>
    <t>Camellia</t>
    <phoneticPr fontId="3"/>
  </si>
  <si>
    <t>Camellia Nursery</t>
    <phoneticPr fontId="3"/>
  </si>
  <si>
    <t>Can Understand Japanese</t>
  </si>
  <si>
    <t>81-96-6356-3196</t>
    <phoneticPr fontId="3"/>
  </si>
  <si>
    <t>Ms. Azalea</t>
    <phoneticPr fontId="3"/>
  </si>
  <si>
    <t>Narita</t>
    <phoneticPr fontId="3"/>
  </si>
  <si>
    <t>ANA 123</t>
    <phoneticPr fontId="3"/>
  </si>
  <si>
    <t>Haneda</t>
    <phoneticPr fontId="3"/>
  </si>
  <si>
    <t>ANA 333</t>
    <phoneticPr fontId="3"/>
  </si>
  <si>
    <t>Sample</t>
    <phoneticPr fontId="3"/>
  </si>
  <si>
    <t xml:space="preserve">male </t>
    <phoneticPr fontId="3"/>
  </si>
  <si>
    <t>ICS member</t>
    <phoneticPr fontId="3"/>
  </si>
  <si>
    <t>Nurseryman</t>
    <phoneticPr fontId="3"/>
  </si>
  <si>
    <t>Mr.</t>
    <phoneticPr fontId="3"/>
  </si>
  <si>
    <t>female</t>
    <phoneticPr fontId="3"/>
  </si>
  <si>
    <t>Board member</t>
    <phoneticPr fontId="3"/>
  </si>
  <si>
    <t>Researcher</t>
    <phoneticPr fontId="3"/>
  </si>
  <si>
    <t>Can Understand English</t>
    <phoneticPr fontId="3"/>
  </si>
  <si>
    <t>Single room</t>
    <phoneticPr fontId="3"/>
  </si>
  <si>
    <t>I have read and agree the document.</t>
    <phoneticPr fontId="3"/>
  </si>
  <si>
    <t>N/A</t>
    <phoneticPr fontId="3"/>
  </si>
  <si>
    <t>Can Understand Japanese</t>
    <phoneticPr fontId="3"/>
  </si>
  <si>
    <t>MR (Member representative)</t>
    <phoneticPr fontId="3"/>
  </si>
  <si>
    <t>other</t>
    <phoneticPr fontId="3"/>
  </si>
  <si>
    <t>Can Understand English and Japanese</t>
    <phoneticPr fontId="3"/>
  </si>
  <si>
    <t>I want to share a room with 2 beds with</t>
    <phoneticPr fontId="3"/>
  </si>
  <si>
    <t>C (Oshima Island Course)</t>
    <phoneticPr fontId="3"/>
  </si>
  <si>
    <t>Not a member</t>
    <phoneticPr fontId="3"/>
  </si>
  <si>
    <t>Can not understand both English and Japanese</t>
    <phoneticPr fontId="3"/>
  </si>
  <si>
    <t>I want to share a room with 2 beds with anyone.</t>
    <phoneticPr fontId="3"/>
  </si>
  <si>
    <t>I want to share a room with 3 beds with</t>
    <phoneticPr fontId="3"/>
  </si>
  <si>
    <t>Allergic of food coloring</t>
    <phoneticPr fontId="3"/>
  </si>
  <si>
    <t>I want to share a room with 3 beds with anyone.</t>
    <phoneticPr fontId="3"/>
  </si>
  <si>
    <t>No meat, only fish</t>
    <phoneticPr fontId="3"/>
  </si>
  <si>
    <t>Other</t>
    <phoneticPr fontId="3"/>
  </si>
  <si>
    <t>Breakfast</t>
    <phoneticPr fontId="3"/>
  </si>
  <si>
    <t>Registration</t>
    <phoneticPr fontId="3"/>
  </si>
  <si>
    <t>x</t>
    <phoneticPr fontId="3"/>
  </si>
  <si>
    <t>Congress</t>
    <phoneticPr fontId="3"/>
  </si>
  <si>
    <t>Gala Dinner</t>
    <phoneticPr fontId="3"/>
  </si>
  <si>
    <t>Lunch</t>
    <phoneticPr fontId="3"/>
  </si>
  <si>
    <t>Dinner</t>
    <phoneticPr fontId="3"/>
  </si>
  <si>
    <t>Hotel</t>
    <phoneticPr fontId="3"/>
  </si>
  <si>
    <t>Registration</t>
    <phoneticPr fontId="3"/>
  </si>
  <si>
    <t>Welcome Party</t>
    <phoneticPr fontId="3"/>
  </si>
  <si>
    <t>x</t>
    <phoneticPr fontId="3"/>
  </si>
  <si>
    <t>Post-Congress Tour</t>
    <phoneticPr fontId="3"/>
  </si>
  <si>
    <t>Mar. 6th</t>
    <phoneticPr fontId="3"/>
  </si>
  <si>
    <t>Day</t>
    <phoneticPr fontId="3"/>
  </si>
  <si>
    <t>Mar. 8th</t>
  </si>
  <si>
    <t>Mar. 9th</t>
  </si>
  <si>
    <t>Mar. 11th</t>
  </si>
  <si>
    <t>Mar. 13th</t>
  </si>
  <si>
    <t>Mar. 14th</t>
  </si>
  <si>
    <t>0: Included</t>
    <phoneticPr fontId="3"/>
  </si>
  <si>
    <t>combination</t>
    <phoneticPr fontId="3"/>
  </si>
  <si>
    <t xml:space="preserve">Basic fee </t>
    <phoneticPr fontId="3"/>
  </si>
  <si>
    <t xml:space="preserve"> (Share a room with 2 beds)</t>
    <phoneticPr fontId="3"/>
  </si>
  <si>
    <t>ICCongress</t>
  </si>
  <si>
    <t>https://hort.club/ICS/ICCongress.html</t>
  </si>
  <si>
    <t>Mar. 1st - Mar. 5th</t>
    <phoneticPr fontId="3"/>
  </si>
  <si>
    <t>After Mar. 6th</t>
    <phoneticPr fontId="3"/>
  </si>
  <si>
    <t>Feb. 1st - Feb.. 28th</t>
    <phoneticPr fontId="3"/>
  </si>
  <si>
    <t>The organizer reserves the right to cancel tours if participants are less than 30.</t>
    <phoneticPr fontId="3"/>
  </si>
  <si>
    <t>(</t>
    <phoneticPr fontId="3"/>
  </si>
  <si>
    <t>)</t>
    <phoneticPr fontId="3"/>
  </si>
  <si>
    <t>If needed, we will send invitation letter by email.</t>
    <phoneticPr fontId="3"/>
  </si>
  <si>
    <t>Cancellation Charge</t>
    <phoneticPr fontId="3"/>
  </si>
  <si>
    <t>Before Dec, 20th</t>
    <phoneticPr fontId="3"/>
  </si>
  <si>
    <t>Dec.21st - Jan. 31st</t>
    <phoneticPr fontId="3"/>
  </si>
  <si>
    <r>
      <t>Course</t>
    </r>
    <r>
      <rPr>
        <sz val="18"/>
        <color rgb="FFFF0000"/>
        <rFont val="ＭＳ Ｐゴシック"/>
        <family val="2"/>
        <charset val="128"/>
      </rPr>
      <t xml:space="preserve"> B</t>
    </r>
    <r>
      <rPr>
        <sz val="18"/>
        <color theme="1"/>
        <rFont val="ＭＳ Ｐゴシック"/>
        <family val="2"/>
        <charset val="128"/>
      </rPr>
      <t xml:space="preserve"> (</t>
    </r>
    <r>
      <rPr>
        <sz val="18"/>
        <color rgb="FFFF0000"/>
        <rFont val="ＭＳ Ｐゴシック"/>
        <family val="2"/>
        <charset val="128"/>
      </rPr>
      <t>Oshima Island Course</t>
    </r>
    <r>
      <rPr>
        <sz val="18"/>
        <color theme="1"/>
        <rFont val="ＭＳ Ｐゴシック"/>
        <family val="2"/>
        <charset val="128"/>
      </rPr>
      <t>)</t>
    </r>
    <phoneticPr fontId="3"/>
  </si>
  <si>
    <r>
      <t xml:space="preserve">Course </t>
    </r>
    <r>
      <rPr>
        <sz val="18"/>
        <color rgb="FFFF0000"/>
        <rFont val="ＭＳ Ｐゴシック"/>
        <family val="2"/>
        <charset val="128"/>
      </rPr>
      <t>C</t>
    </r>
    <r>
      <rPr>
        <sz val="18"/>
        <color theme="1"/>
        <rFont val="ＭＳ Ｐゴシック"/>
        <family val="2"/>
        <charset val="128"/>
      </rPr>
      <t xml:space="preserve"> (</t>
    </r>
    <r>
      <rPr>
        <sz val="18"/>
        <color rgb="FFFF0000"/>
        <rFont val="ＭＳ Ｐゴシック"/>
        <family val="2"/>
        <charset val="128"/>
      </rPr>
      <t>Oshima Island Course</t>
    </r>
    <r>
      <rPr>
        <sz val="18"/>
        <color theme="1"/>
        <rFont val="ＭＳ Ｐゴシック"/>
        <family val="2"/>
        <charset val="128"/>
      </rPr>
      <t>)</t>
    </r>
    <phoneticPr fontId="3"/>
  </si>
  <si>
    <t xml:space="preserve">This disclaimer concerns the Congress and Pre-Congress Tour and Post-Congress Tour, </t>
    <phoneticPr fontId="3"/>
  </si>
  <si>
    <t>which here below are referred to as “ICS Congress”</t>
  </si>
  <si>
    <t>any external organization.</t>
  </si>
  <si>
    <t>“ICS Congress” participants subscribe at their expense their individual assurance for travel</t>
    <phoneticPr fontId="3"/>
  </si>
  <si>
    <t xml:space="preserve"> and medical assistance and release organizers from any liability;</t>
    <phoneticPr fontId="3"/>
  </si>
  <si>
    <t xml:space="preserve"> that liability release coincides with the registration for the “ICS Congress”</t>
  </si>
  <si>
    <t>Registered participants travel and attend activities “ICS Congress” at their own risk</t>
    <phoneticPr fontId="3"/>
  </si>
  <si>
    <t>The organizers may cancel and/or postpone events of the “ICS Congress” in front of force majeure</t>
    <phoneticPr fontId="3"/>
  </si>
  <si>
    <t>1)</t>
    <phoneticPr fontId="3"/>
  </si>
  <si>
    <t>2)</t>
    <phoneticPr fontId="3"/>
  </si>
  <si>
    <t>3)</t>
    <phoneticPr fontId="3"/>
  </si>
  <si>
    <t>Extra charge</t>
  </si>
  <si>
    <t>Discount</t>
  </si>
  <si>
    <t xml:space="preserve">3 beds </t>
  </si>
  <si>
    <t>with spouse</t>
  </si>
  <si>
    <t>JPY</t>
  </si>
  <si>
    <t xml:space="preserve">Bank Swift Code: MHCBJPJT </t>
    <phoneticPr fontId="3"/>
  </si>
  <si>
    <r>
      <t>or MHCBJPJT</t>
    </r>
    <r>
      <rPr>
        <sz val="18"/>
        <color rgb="FFFF0000"/>
        <rFont val="ＭＳ Ｐゴシック"/>
        <charset val="128"/>
        <scheme val="minor"/>
      </rPr>
      <t>XXX</t>
    </r>
    <r>
      <rPr>
        <sz val="18"/>
        <color theme="1"/>
        <rFont val="ＭＳ Ｐゴシック"/>
        <family val="3"/>
        <charset val="128"/>
        <scheme val="minor"/>
      </rPr>
      <t xml:space="preserve"> </t>
    </r>
    <phoneticPr fontId="3"/>
  </si>
  <si>
    <t>Capacity; 120</t>
    <phoneticPr fontId="3"/>
  </si>
  <si>
    <t xml:space="preserve">All registrations will be processed on a “first-come, first-served” basis. </t>
    <phoneticPr fontId="3"/>
  </si>
  <si>
    <t>Note:</t>
    <phoneticPr fontId="3"/>
  </si>
  <si>
    <t>We will ask you to change the other course when the capacity is exceeded.</t>
    <phoneticPr fontId="3"/>
  </si>
  <si>
    <t xml:space="preserve">As the capacity of the hotels in Oshima Island is not so many, </t>
    <phoneticPr fontId="3"/>
  </si>
  <si>
    <t xml:space="preserve">So, you had better send us the registration forms as soon as possible. </t>
    <phoneticPr fontId="3"/>
  </si>
  <si>
    <t xml:space="preserve">Personal data are to be used only for the Congress operations and will not be disclosed to </t>
    <phoneticPr fontId="3"/>
  </si>
  <si>
    <t>The Registration Form includes:</t>
    <phoneticPr fontId="3"/>
  </si>
  <si>
    <t>Please complete the "Registration Form"  (next sheet)</t>
    <phoneticPr fontId="3"/>
  </si>
  <si>
    <t xml:space="preserve"> Congress registration </t>
    <phoneticPr fontId="3"/>
  </si>
  <si>
    <t xml:space="preserve"> Pre-Congress registration </t>
    <phoneticPr fontId="3"/>
  </si>
  <si>
    <t xml:space="preserve"> Post-Congress registration </t>
    <phoneticPr fontId="3"/>
  </si>
  <si>
    <t>2)</t>
    <phoneticPr fontId="3"/>
  </si>
  <si>
    <t>Invitation Letter</t>
    <phoneticPr fontId="3"/>
  </si>
  <si>
    <t>x: Not included</t>
    <phoneticPr fontId="3"/>
  </si>
  <si>
    <t>Account Number: 675-3079090</t>
    <phoneticPr fontId="3"/>
  </si>
  <si>
    <t>Account Name: 2025 Tokyo IC Congress</t>
    <phoneticPr fontId="3"/>
  </si>
  <si>
    <t xml:space="preserve"> We will reimburse some dinner (x) when we can afford to pay. </t>
    <phoneticPr fontId="3"/>
  </si>
  <si>
    <t>Mar. 14th</t>
    <phoneticPr fontId="3"/>
  </si>
  <si>
    <t>Mar. 12th</t>
    <phoneticPr fontId="3"/>
  </si>
  <si>
    <t>Mar. 10th</t>
    <phoneticPr fontId="3"/>
  </si>
  <si>
    <t>Mar. 7th</t>
    <phoneticPr fontId="3"/>
  </si>
  <si>
    <t>Mar. 9th</t>
    <phoneticPr fontId="3"/>
  </si>
  <si>
    <t>Mar. 15th</t>
    <phoneticPr fontId="3"/>
  </si>
  <si>
    <t>Mar. 16th</t>
    <phoneticPr fontId="3"/>
  </si>
  <si>
    <t>Mar. 17th</t>
    <phoneticPr fontId="3"/>
  </si>
  <si>
    <t>5/3/2025</t>
    <phoneticPr fontId="3"/>
  </si>
  <si>
    <t>9/3/2025</t>
    <phoneticPr fontId="3"/>
  </si>
  <si>
    <t>17/3/2025</t>
    <phoneticPr fontId="3"/>
  </si>
  <si>
    <t>14/3/2025</t>
    <phoneticPr fontId="3"/>
  </si>
  <si>
    <t>1/6/2024</t>
    <phoneticPr fontId="3"/>
  </si>
  <si>
    <t>25/11/2024</t>
    <phoneticPr fontId="3"/>
  </si>
  <si>
    <t>2/8/1951</t>
    <phoneticPr fontId="3"/>
  </si>
  <si>
    <t>22/12/1949</t>
    <phoneticPr fontId="3"/>
  </si>
  <si>
    <t>Rusticana</t>
    <phoneticPr fontId="3"/>
  </si>
  <si>
    <t>rusticana@tokai.ac.jp</t>
    <phoneticPr fontId="3"/>
  </si>
  <si>
    <t>Arrival</t>
    <phoneticPr fontId="3"/>
  </si>
  <si>
    <t xml:space="preserve">Note that during pre- and post- congress tour, room with 3 beds (triple room) is not available.  </t>
    <phoneticPr fontId="3"/>
  </si>
  <si>
    <t>If a single room is not available, I will share a room with participants from my region.</t>
    <phoneticPr fontId="3"/>
  </si>
  <si>
    <t>Pre-Congress Tour</t>
    <phoneticPr fontId="3"/>
  </si>
  <si>
    <t xml:space="preserve">Instructions of </t>
    <phoneticPr fontId="3"/>
  </si>
  <si>
    <t>To participate in the Pre- and/or Post- Congress Tours, it is compulsory to attend the Congress and Oshima Island Course as well.</t>
    <phoneticPr fontId="3"/>
  </si>
  <si>
    <t xml:space="preserve">All registrations will be processed on a “first-come, first-served” basis. </t>
    <phoneticPr fontId="3"/>
  </si>
  <si>
    <t xml:space="preserve">You will receive a confirmation email of your booking "Booking Confirmation and Payment Form" in two weeks.  </t>
    <phoneticPr fontId="3"/>
  </si>
  <si>
    <t>3)</t>
    <phoneticPr fontId="3"/>
  </si>
  <si>
    <t>2)</t>
    <phoneticPr fontId="3"/>
  </si>
  <si>
    <t>But please let us know the data later when you reserve the Airplane.</t>
    <phoneticPr fontId="3"/>
  </si>
  <si>
    <t>Fees</t>
    <phoneticPr fontId="3"/>
  </si>
  <si>
    <t>Tours and Courses</t>
    <phoneticPr fontId="3"/>
  </si>
  <si>
    <t>Cancellation policy is in the (6) “Registration Conditions”.</t>
    <phoneticPr fontId="3"/>
  </si>
  <si>
    <t xml:space="preserve">You do not have to input the "Arrival and Departure Data" this time. </t>
    <phoneticPr fontId="3"/>
  </si>
  <si>
    <t>Please complete the "Registration Form" (sheet) after reading this "Instructions" carefully and attached "Program" or following "Homepage".</t>
    <phoneticPr fontId="3"/>
  </si>
  <si>
    <t>The basic fee of the course combination per person when you share a hotel room with your spouse or friend (twin room basis) is as follows;</t>
    <phoneticPr fontId="3"/>
  </si>
  <si>
    <t>If a single room is not available, I will share a room with participants from any region.</t>
    <phoneticPr fontId="3"/>
  </si>
  <si>
    <t>If a single room is not available, I will share a room with participants from any region.</t>
    <phoneticPr fontId="3"/>
  </si>
  <si>
    <t>Director</t>
    <phoneticPr fontId="3"/>
  </si>
  <si>
    <t>Expiry date of the passport</t>
    <phoneticPr fontId="3"/>
  </si>
  <si>
    <t>Date of Registration</t>
    <phoneticPr fontId="3"/>
  </si>
  <si>
    <t xml:space="preserve">    we need a favour to ask you sharing a room with your two or three friends.</t>
    <phoneticPr fontId="3"/>
  </si>
  <si>
    <t>When the bank request the 11-digit number</t>
    <phoneticPr fontId="3"/>
  </si>
  <si>
    <t xml:space="preserve"> In the unfortunate case of cost increase, organizers may increase the fee after Sep.30th. </t>
    <phoneticPr fontId="3"/>
  </si>
  <si>
    <r>
      <t xml:space="preserve">Otherwise, the final deadline of the payment is </t>
    </r>
    <r>
      <rPr>
        <sz val="18"/>
        <color rgb="FFFF0000"/>
        <rFont val="ＭＳ Ｐゴシック"/>
        <family val="2"/>
        <charset val="128"/>
      </rPr>
      <t>November 30th, 2024</t>
    </r>
    <r>
      <rPr>
        <sz val="18"/>
        <color theme="1"/>
        <rFont val="ＭＳ Ｐゴシック"/>
        <family val="2"/>
        <charset val="128"/>
      </rPr>
      <t>.</t>
    </r>
    <phoneticPr fontId="3"/>
  </si>
  <si>
    <r>
      <t xml:space="preserve"> Participants should pay the fee after the confirmation.  </t>
    </r>
    <r>
      <rPr>
        <sz val="18"/>
        <color rgb="FFFF0000"/>
        <rFont val="ＭＳ Ｐゴシック"/>
        <family val="2"/>
        <charset val="128"/>
      </rPr>
      <t>Please pay only after our email</t>
    </r>
    <r>
      <rPr>
        <sz val="18"/>
        <rFont val="ＭＳ Ｐゴシック"/>
        <family val="3"/>
        <charset val="128"/>
      </rPr>
      <t xml:space="preserve">.  But sooner is better ! </t>
    </r>
    <phoneticPr fontId="3"/>
  </si>
  <si>
    <t xml:space="preserve">You have to pay the fee by Japanese yen by yourself or via travel agent, Member Representative (MR) or Director of your country or region. </t>
    <phoneticPr fontId="3"/>
  </si>
  <si>
    <t>The fee includes not only the transportation, but also the following meals (0) and accomodations (0) during the congress.</t>
    <phoneticPr fontId="3"/>
  </si>
  <si>
    <t>Shinkansen ticket from Kanazawa to Tokyo, boat to Oshima, the flight from Haneda to Itami airport and buses</t>
    <phoneticPr fontId="3"/>
  </si>
  <si>
    <t>Transportation includes</t>
    <phoneticPr fontId="3"/>
  </si>
  <si>
    <r>
      <t xml:space="preserve">Please send this file directly to </t>
    </r>
    <r>
      <rPr>
        <sz val="18"/>
        <color rgb="FFFF0000"/>
        <rFont val="ＭＳ Ｐゴシック"/>
        <family val="2"/>
        <charset val="128"/>
      </rPr>
      <t xml:space="preserve">Takayuki Tanaka&lt;camellia@tokai.ac.jp&gt; </t>
    </r>
    <phoneticPr fontId="3"/>
  </si>
  <si>
    <t>or via a travel agency, Member Representative or Director of your country or region</t>
    <phoneticPr fontId="3"/>
  </si>
  <si>
    <t xml:space="preserve">After the payment, you will receive a confirmation email named "Payment Acceptance " (payment receipt) in two weeks.  </t>
    <phoneticPr fontId="3"/>
  </si>
  <si>
    <r>
      <t xml:space="preserve"> (Early Bird) Given the current inflation, organizers will finalize the registration fee after </t>
    </r>
    <r>
      <rPr>
        <sz val="18"/>
        <color rgb="FFFF0000"/>
        <rFont val="ＭＳ Ｐゴシック"/>
        <family val="2"/>
        <charset val="128"/>
      </rPr>
      <t>September 30th, 2024</t>
    </r>
    <r>
      <rPr>
        <sz val="18"/>
        <rFont val="ＭＳ Ｐゴシック"/>
        <family val="3"/>
        <charset val="128"/>
      </rPr>
      <t>.</t>
    </r>
    <phoneticPr fontId="3"/>
  </si>
  <si>
    <t xml:space="preserve"> Personal data (see (6) Registration Conditions) </t>
    <phoneticPr fontId="3"/>
  </si>
  <si>
    <t>If a single room is not available, I will share a room with participants from my region.</t>
    <phoneticPr fontId="3"/>
  </si>
  <si>
    <t>If a single room is not available, I will share a room with participants from any region.</t>
    <phoneticPr fontId="3"/>
  </si>
  <si>
    <t>Capacity; 60</t>
    <phoneticPr fontId="3"/>
  </si>
  <si>
    <t>Capacity; 60</t>
    <phoneticPr fontId="3"/>
  </si>
  <si>
    <t>Note that the cost of the bank transfer is not included in the fee.</t>
    <phoneticPr fontId="3"/>
  </si>
  <si>
    <t>Mrs.</t>
    <phoneticPr fontId="3"/>
  </si>
  <si>
    <t>Double-bed room</t>
    <phoneticPr fontId="3"/>
  </si>
  <si>
    <t>I want to share a room (twin) with 2 beds with</t>
    <phoneticPr fontId="3"/>
  </si>
  <si>
    <t>Date of Payment</t>
    <phoneticPr fontId="3"/>
  </si>
  <si>
    <t>Tavinos Hamamatsucho</t>
  </si>
  <si>
    <t> Kanazawa Tokyu Hotel </t>
  </si>
  <si>
    <t>Other hotel</t>
    <phoneticPr fontId="3"/>
  </si>
  <si>
    <t xml:space="preserve">Name of hotel on Mar. 6th,               Not included </t>
    <phoneticPr fontId="3"/>
  </si>
  <si>
    <t xml:space="preserve">Name of hotel on Mar. 17th,               Not included </t>
    <phoneticPr fontId="3"/>
  </si>
  <si>
    <t>Karasuma Kyoto Hotel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</si>
</sst>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¥&quot;#,##0;&quot;¥&quot;\-#,##0"/>
    <numFmt numFmtId="6" formatCode="&quot;¥&quot;#,##0;[Red]&quot;¥&quot;\-#,##0"/>
    <numFmt numFmtId="176" formatCode="h:mm;@"/>
    <numFmt numFmtId="177" formatCode="#,##0_ "/>
    <numFmt numFmtId="178" formatCode="#,##0_);[Red]\(#,##0\)"/>
    <numFmt numFmtId="179" formatCode="[$€-2]\ #,##0_);\([$€-2]\ #,##0\)"/>
    <numFmt numFmtId="180" formatCode="\$#,##0.00;\-\$#,##0.00"/>
    <numFmt numFmtId="181" formatCode="\$#,##0;\-\$#,##0"/>
    <numFmt numFmtId="182" formatCode="[$¥-804]#,##0;\-[$¥-804]#,##0"/>
  </numFmts>
  <fonts count="30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name val="Meiryo UI"/>
      <family val="3"/>
      <charset val="128"/>
    </font>
    <font>
      <b/>
      <sz val="8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9"/>
      <name val="Calibri (テーマの本文)"/>
      <charset val="128"/>
    </font>
    <font>
      <sz val="9"/>
      <color theme="1"/>
      <name val="Calibri (テーマの本文)"/>
      <charset val="128"/>
    </font>
    <font>
      <sz val="9"/>
      <color theme="1"/>
      <name val="Cambria (見出し)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24"/>
      <color rgb="FF000000"/>
      <name val="-webkit-standard"/>
      <family val="2"/>
    </font>
    <font>
      <sz val="18"/>
      <color theme="1"/>
      <name val="ＭＳ Ｐゴシック"/>
      <family val="2"/>
      <charset val="128"/>
    </font>
    <font>
      <sz val="18"/>
      <color rgb="FFFF0000"/>
      <name val="ＭＳ Ｐゴシック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u/>
      <sz val="18"/>
      <color theme="10"/>
      <name val="ＭＳ Ｐゴシック"/>
      <charset val="128"/>
      <scheme val="minor"/>
    </font>
    <font>
      <sz val="18"/>
      <color rgb="FF000000"/>
      <name val="Helvetica"/>
    </font>
    <font>
      <sz val="12"/>
      <name val="ＭＳ Ｐゴシック"/>
      <charset val="128"/>
    </font>
    <font>
      <sz val="18"/>
      <color rgb="FFFF0000"/>
      <name val="ＭＳ Ｐゴシック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3"/>
      <color rgb="FF000000"/>
      <name val="Verdana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6C0C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7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4" fillId="0" borderId="0"/>
    <xf numFmtId="0" fontId="15" fillId="0" borderId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1" xfId="0" applyBorder="1"/>
    <xf numFmtId="0" fontId="2" fillId="0" borderId="1" xfId="0" applyFont="1" applyBorder="1"/>
    <xf numFmtId="5" fontId="4" fillId="5" borderId="6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5" fillId="8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9" borderId="9" xfId="0" applyFont="1" applyFill="1" applyBorder="1" applyAlignment="1">
      <alignment vertical="center"/>
    </xf>
    <xf numFmtId="0" fontId="7" fillId="9" borderId="9" xfId="0" applyFont="1" applyFill="1" applyBorder="1" applyAlignment="1" applyProtection="1">
      <alignment vertical="center"/>
      <protection locked="0"/>
    </xf>
    <xf numFmtId="0" fontId="0" fillId="9" borderId="9" xfId="0" applyFill="1" applyBorder="1"/>
    <xf numFmtId="0" fontId="0" fillId="9" borderId="6" xfId="0" applyFill="1" applyBorder="1"/>
    <xf numFmtId="0" fontId="7" fillId="9" borderId="6" xfId="0" applyFont="1" applyFill="1" applyBorder="1" applyAlignment="1">
      <alignment vertical="center"/>
    </xf>
    <xf numFmtId="0" fontId="8" fillId="9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5" fontId="7" fillId="9" borderId="9" xfId="0" applyNumberFormat="1" applyFont="1" applyFill="1" applyBorder="1" applyAlignment="1">
      <alignment vertical="center"/>
    </xf>
    <xf numFmtId="14" fontId="7" fillId="9" borderId="9" xfId="0" applyNumberFormat="1" applyFont="1" applyFill="1" applyBorder="1" applyAlignment="1">
      <alignment vertical="center"/>
    </xf>
    <xf numFmtId="6" fontId="7" fillId="9" borderId="9" xfId="2" applyFont="1" applyFill="1" applyBorder="1" applyAlignment="1">
      <alignment vertical="center"/>
    </xf>
    <xf numFmtId="14" fontId="7" fillId="9" borderId="6" xfId="0" applyNumberFormat="1" applyFont="1" applyFill="1" applyBorder="1" applyAlignment="1">
      <alignment vertical="center"/>
    </xf>
    <xf numFmtId="21" fontId="7" fillId="9" borderId="6" xfId="0" applyNumberFormat="1" applyFont="1" applyFill="1" applyBorder="1" applyAlignment="1">
      <alignment vertical="center"/>
    </xf>
    <xf numFmtId="6" fontId="7" fillId="9" borderId="6" xfId="2" applyFont="1" applyFill="1" applyBorder="1" applyAlignment="1" applyProtection="1">
      <alignment vertical="center"/>
    </xf>
    <xf numFmtId="177" fontId="0" fillId="3" borderId="0" xfId="0" applyNumberFormat="1" applyFill="1"/>
    <xf numFmtId="177" fontId="7" fillId="9" borderId="9" xfId="0" applyNumberFormat="1" applyFont="1" applyFill="1" applyBorder="1" applyAlignment="1">
      <alignment vertical="center"/>
    </xf>
    <xf numFmtId="0" fontId="0" fillId="10" borderId="0" xfId="0" applyFill="1"/>
    <xf numFmtId="0" fontId="8" fillId="9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6" fontId="7" fillId="9" borderId="9" xfId="2" applyFont="1" applyFill="1" applyBorder="1" applyAlignment="1" applyProtection="1">
      <alignment vertical="center"/>
    </xf>
    <xf numFmtId="6" fontId="4" fillId="9" borderId="9" xfId="2" applyFont="1" applyFill="1" applyBorder="1" applyAlignment="1" applyProtection="1">
      <alignment vertical="center"/>
    </xf>
    <xf numFmtId="5" fontId="0" fillId="0" borderId="0" xfId="0" applyNumberFormat="1"/>
    <xf numFmtId="0" fontId="0" fillId="3" borderId="0" xfId="0" applyFill="1"/>
    <xf numFmtId="0" fontId="7" fillId="0" borderId="9" xfId="0" applyFont="1" applyBorder="1" applyAlignment="1">
      <alignment vertical="center"/>
    </xf>
    <xf numFmtId="0" fontId="7" fillId="2" borderId="9" xfId="0" applyFont="1" applyFill="1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0" fillId="2" borderId="9" xfId="0" applyFill="1" applyBorder="1" applyProtection="1"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5" fontId="7" fillId="3" borderId="9" xfId="0" applyNumberFormat="1" applyFont="1" applyFill="1" applyBorder="1" applyAlignment="1">
      <alignment vertical="center"/>
    </xf>
    <xf numFmtId="6" fontId="7" fillId="2" borderId="9" xfId="2" applyFont="1" applyFill="1" applyBorder="1" applyAlignment="1" applyProtection="1">
      <alignment vertical="center"/>
      <protection locked="0"/>
    </xf>
    <xf numFmtId="6" fontId="7" fillId="0" borderId="9" xfId="2" applyFont="1" applyBorder="1" applyAlignment="1" applyProtection="1">
      <alignment vertical="center"/>
      <protection locked="0"/>
    </xf>
    <xf numFmtId="6" fontId="7" fillId="0" borderId="9" xfId="2" applyFont="1" applyFill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11" borderId="0" xfId="0" applyFont="1" applyFill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0" fillId="11" borderId="0" xfId="0" applyFill="1"/>
    <xf numFmtId="0" fontId="12" fillId="0" borderId="0" xfId="0" applyFont="1"/>
    <xf numFmtId="0" fontId="7" fillId="4" borderId="0" xfId="0" applyFont="1" applyFill="1" applyAlignment="1">
      <alignment vertical="center"/>
    </xf>
    <xf numFmtId="0" fontId="0" fillId="4" borderId="0" xfId="0" applyFill="1"/>
    <xf numFmtId="0" fontId="11" fillId="0" borderId="0" xfId="0" applyFont="1"/>
    <xf numFmtId="0" fontId="7" fillId="3" borderId="0" xfId="0" applyFont="1" applyFill="1" applyAlignment="1">
      <alignment vertical="center"/>
    </xf>
    <xf numFmtId="0" fontId="8" fillId="11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77" fontId="16" fillId="0" borderId="0" xfId="5" applyNumberFormat="1" applyFont="1"/>
    <xf numFmtId="0" fontId="18" fillId="0" borderId="0" xfId="0" applyFont="1"/>
    <xf numFmtId="0" fontId="19" fillId="0" borderId="0" xfId="0" applyFont="1" applyAlignment="1">
      <alignment horizontal="right"/>
    </xf>
    <xf numFmtId="0" fontId="19" fillId="0" borderId="0" xfId="0" applyFont="1"/>
    <xf numFmtId="178" fontId="19" fillId="0" borderId="0" xfId="6" applyNumberFormat="1" applyFont="1" applyAlignment="1">
      <alignment horizontal="center" vertical="center"/>
    </xf>
    <xf numFmtId="178" fontId="19" fillId="0" borderId="0" xfId="6" applyNumberFormat="1" applyFont="1">
      <alignment vertical="center"/>
    </xf>
    <xf numFmtId="179" fontId="19" fillId="0" borderId="0" xfId="6" applyNumberFormat="1" applyFont="1" applyAlignment="1">
      <alignment horizontal="center" vertical="center"/>
    </xf>
    <xf numFmtId="5" fontId="19" fillId="0" borderId="0" xfId="6" applyNumberFormat="1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7" fillId="0" borderId="0" xfId="0" applyFont="1"/>
    <xf numFmtId="38" fontId="0" fillId="0" borderId="0" xfId="1" applyFont="1"/>
    <xf numFmtId="38" fontId="19" fillId="0" borderId="0" xfId="1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178" fontId="19" fillId="0" borderId="1" xfId="6" applyNumberFormat="1" applyFont="1" applyBorder="1" applyAlignment="1">
      <alignment horizontal="center" vertical="center"/>
    </xf>
    <xf numFmtId="178" fontId="19" fillId="0" borderId="1" xfId="6" applyNumberFormat="1" applyFont="1" applyBorder="1">
      <alignment vertical="center"/>
    </xf>
    <xf numFmtId="179" fontId="19" fillId="0" borderId="1" xfId="6" applyNumberFormat="1" applyFont="1" applyBorder="1" applyAlignment="1">
      <alignment horizontal="center" vertical="center"/>
    </xf>
    <xf numFmtId="180" fontId="19" fillId="0" borderId="0" xfId="0" applyNumberFormat="1" applyFont="1"/>
    <xf numFmtId="178" fontId="19" fillId="0" borderId="0" xfId="6" applyNumberFormat="1" applyFont="1" applyAlignment="1">
      <alignment horizontal="left" vertical="center"/>
    </xf>
    <xf numFmtId="181" fontId="19" fillId="0" borderId="0" xfId="0" applyNumberFormat="1" applyFont="1"/>
    <xf numFmtId="181" fontId="19" fillId="0" borderId="1" xfId="0" applyNumberFormat="1" applyFont="1" applyBorder="1"/>
    <xf numFmtId="178" fontId="19" fillId="0" borderId="14" xfId="6" applyNumberFormat="1" applyFont="1" applyBorder="1" applyAlignment="1">
      <alignment horizontal="left" vertical="center"/>
    </xf>
    <xf numFmtId="0" fontId="0" fillId="0" borderId="14" xfId="0" applyBorder="1"/>
    <xf numFmtId="5" fontId="19" fillId="0" borderId="14" xfId="6" applyNumberFormat="1" applyFont="1" applyBorder="1" applyAlignment="1">
      <alignment horizontal="center" vertical="center"/>
    </xf>
    <xf numFmtId="0" fontId="19" fillId="0" borderId="14" xfId="0" applyFont="1" applyBorder="1"/>
    <xf numFmtId="182" fontId="17" fillId="0" borderId="0" xfId="0" applyNumberFormat="1" applyFont="1"/>
    <xf numFmtId="182" fontId="17" fillId="0" borderId="1" xfId="0" applyNumberFormat="1" applyFont="1" applyBorder="1"/>
    <xf numFmtId="178" fontId="19" fillId="0" borderId="1" xfId="0" applyNumberFormat="1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20" fillId="0" borderId="0" xfId="0" applyFont="1"/>
    <xf numFmtId="38" fontId="0" fillId="0" borderId="1" xfId="1" applyFont="1" applyBorder="1"/>
    <xf numFmtId="0" fontId="19" fillId="0" borderId="5" xfId="0" applyFont="1" applyBorder="1"/>
    <xf numFmtId="38" fontId="19" fillId="0" borderId="5" xfId="1" applyFont="1" applyBorder="1"/>
    <xf numFmtId="0" fontId="19" fillId="0" borderId="15" xfId="0" applyFont="1" applyBorder="1"/>
    <xf numFmtId="38" fontId="19" fillId="0" borderId="0" xfId="1" applyFont="1" applyBorder="1"/>
    <xf numFmtId="0" fontId="19" fillId="0" borderId="16" xfId="0" applyFont="1" applyBorder="1"/>
    <xf numFmtId="38" fontId="0" fillId="0" borderId="0" xfId="1" applyFont="1" applyBorder="1"/>
    <xf numFmtId="0" fontId="0" fillId="0" borderId="16" xfId="0" applyBorder="1"/>
    <xf numFmtId="0" fontId="0" fillId="0" borderId="17" xfId="0" applyBorder="1"/>
    <xf numFmtId="0" fontId="17" fillId="0" borderId="0" xfId="0" applyFont="1" applyAlignment="1">
      <alignment horizontal="right"/>
    </xf>
    <xf numFmtId="0" fontId="16" fillId="0" borderId="0" xfId="0" applyFont="1"/>
    <xf numFmtId="0" fontId="0" fillId="9" borderId="9" xfId="0" applyFill="1" applyBorder="1" applyProtection="1">
      <protection locked="0"/>
    </xf>
    <xf numFmtId="0" fontId="17" fillId="0" borderId="14" xfId="0" applyFont="1" applyBorder="1" applyAlignment="1">
      <alignment horizontal="center"/>
    </xf>
    <xf numFmtId="0" fontId="16" fillId="0" borderId="1" xfId="5" applyFont="1" applyBorder="1"/>
    <xf numFmtId="177" fontId="16" fillId="0" borderId="1" xfId="5" applyNumberFormat="1" applyFont="1" applyBorder="1"/>
    <xf numFmtId="0" fontId="16" fillId="0" borderId="14" xfId="5" applyFont="1" applyBorder="1"/>
    <xf numFmtId="177" fontId="16" fillId="0" borderId="14" xfId="5" applyNumberFormat="1" applyFont="1" applyBorder="1" applyAlignment="1">
      <alignment horizontal="center"/>
    </xf>
    <xf numFmtId="177" fontId="16" fillId="0" borderId="14" xfId="5" applyNumberFormat="1" applyFont="1" applyBorder="1"/>
    <xf numFmtId="0" fontId="16" fillId="0" borderId="14" xfId="5" applyFont="1" applyBorder="1" applyAlignment="1">
      <alignment horizontal="center"/>
    </xf>
    <xf numFmtId="0" fontId="16" fillId="0" borderId="0" xfId="5" applyFont="1"/>
    <xf numFmtId="177" fontId="16" fillId="0" borderId="0" xfId="5" applyNumberFormat="1" applyFont="1" applyAlignment="1">
      <alignment horizontal="center"/>
    </xf>
    <xf numFmtId="177" fontId="16" fillId="3" borderId="0" xfId="5" applyNumberFormat="1" applyFont="1" applyFill="1" applyAlignment="1">
      <alignment horizontal="center"/>
    </xf>
    <xf numFmtId="177" fontId="16" fillId="3" borderId="0" xfId="5" applyNumberFormat="1" applyFont="1" applyFill="1" applyAlignment="1">
      <alignment horizontal="left"/>
    </xf>
    <xf numFmtId="177" fontId="16" fillId="3" borderId="0" xfId="5" applyNumberFormat="1" applyFont="1" applyFill="1"/>
    <xf numFmtId="0" fontId="16" fillId="3" borderId="0" xfId="5" applyFont="1" applyFill="1" applyAlignment="1">
      <alignment horizontal="center"/>
    </xf>
    <xf numFmtId="178" fontId="17" fillId="3" borderId="0" xfId="6" applyNumberFormat="1" applyFont="1" applyFill="1">
      <alignment vertical="center"/>
    </xf>
    <xf numFmtId="0" fontId="16" fillId="0" borderId="8" xfId="5" applyFont="1" applyBorder="1"/>
    <xf numFmtId="0" fontId="16" fillId="3" borderId="8" xfId="5" applyFont="1" applyFill="1" applyBorder="1" applyAlignment="1">
      <alignment horizontal="center"/>
    </xf>
    <xf numFmtId="177" fontId="16" fillId="3" borderId="8" xfId="5" applyNumberFormat="1" applyFont="1" applyFill="1" applyBorder="1" applyAlignment="1">
      <alignment horizontal="center"/>
    </xf>
    <xf numFmtId="177" fontId="16" fillId="0" borderId="8" xfId="5" applyNumberFormat="1" applyFont="1" applyBorder="1"/>
    <xf numFmtId="0" fontId="16" fillId="4" borderId="0" xfId="5" applyFont="1" applyFill="1"/>
    <xf numFmtId="177" fontId="16" fillId="4" borderId="0" xfId="5" applyNumberFormat="1" applyFont="1" applyFill="1" applyAlignment="1">
      <alignment horizontal="center"/>
    </xf>
    <xf numFmtId="0" fontId="16" fillId="4" borderId="0" xfId="5" applyFont="1" applyFill="1" applyAlignment="1">
      <alignment horizontal="left"/>
    </xf>
    <xf numFmtId="177" fontId="16" fillId="4" borderId="0" xfId="5" applyNumberFormat="1" applyFont="1" applyFill="1"/>
    <xf numFmtId="0" fontId="16" fillId="4" borderId="0" xfId="5" applyFont="1" applyFill="1" applyAlignment="1">
      <alignment horizontal="center"/>
    </xf>
    <xf numFmtId="0" fontId="16" fillId="4" borderId="8" xfId="5" applyFont="1" applyFill="1" applyBorder="1" applyAlignment="1">
      <alignment horizontal="center"/>
    </xf>
    <xf numFmtId="177" fontId="16" fillId="0" borderId="8" xfId="5" applyNumberFormat="1" applyFont="1" applyBorder="1" applyAlignment="1">
      <alignment horizontal="center"/>
    </xf>
    <xf numFmtId="0" fontId="16" fillId="12" borderId="0" xfId="5" applyFont="1" applyFill="1" applyAlignment="1">
      <alignment horizontal="center"/>
    </xf>
    <xf numFmtId="177" fontId="16" fillId="12" borderId="0" xfId="5" applyNumberFormat="1" applyFont="1" applyFill="1" applyAlignment="1">
      <alignment horizontal="center"/>
    </xf>
    <xf numFmtId="177" fontId="16" fillId="12" borderId="0" xfId="5" applyNumberFormat="1" applyFont="1" applyFill="1"/>
    <xf numFmtId="0" fontId="16" fillId="12" borderId="1" xfId="5" applyFont="1" applyFill="1" applyBorder="1" applyAlignment="1">
      <alignment horizontal="center"/>
    </xf>
    <xf numFmtId="177" fontId="16" fillId="12" borderId="1" xfId="5" applyNumberFormat="1" applyFont="1" applyFill="1" applyBorder="1" applyAlignment="1">
      <alignment horizontal="center"/>
    </xf>
    <xf numFmtId="177" fontId="16" fillId="0" borderId="1" xfId="5" applyNumberFormat="1" applyFont="1" applyBorder="1" applyAlignment="1">
      <alignment horizontal="center"/>
    </xf>
    <xf numFmtId="0" fontId="16" fillId="0" borderId="1" xfId="5" applyFont="1" applyBorder="1" applyAlignment="1">
      <alignment horizontal="center"/>
    </xf>
    <xf numFmtId="20" fontId="16" fillId="0" borderId="0" xfId="5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19" fillId="4" borderId="1" xfId="0" applyFont="1" applyFill="1" applyBorder="1" applyAlignment="1">
      <alignment horizontal="center" vertical="center"/>
    </xf>
    <xf numFmtId="5" fontId="19" fillId="4" borderId="0" xfId="6" applyNumberFormat="1" applyFont="1" applyFill="1" applyAlignment="1">
      <alignment horizontal="center" vertical="center"/>
    </xf>
    <xf numFmtId="5" fontId="19" fillId="4" borderId="1" xfId="6" applyNumberFormat="1" applyFont="1" applyFill="1" applyBorder="1" applyAlignment="1">
      <alignment horizontal="center" vertical="center"/>
    </xf>
    <xf numFmtId="5" fontId="17" fillId="4" borderId="0" xfId="0" applyNumberFormat="1" applyFont="1" applyFill="1"/>
    <xf numFmtId="0" fontId="2" fillId="0" borderId="0" xfId="0" applyFont="1"/>
    <xf numFmtId="0" fontId="2" fillId="2" borderId="9" xfId="0" applyFont="1" applyFill="1" applyBorder="1"/>
    <xf numFmtId="179" fontId="19" fillId="3" borderId="0" xfId="6" applyNumberFormat="1" applyFont="1" applyFill="1" applyAlignment="1">
      <alignment horizontal="center" vertical="center"/>
    </xf>
    <xf numFmtId="0" fontId="0" fillId="0" borderId="0" xfId="0"/>
    <xf numFmtId="0" fontId="23" fillId="0" borderId="0" xfId="51" applyFont="1"/>
    <xf numFmtId="0" fontId="24" fillId="0" borderId="0" xfId="0" applyFont="1"/>
    <xf numFmtId="0" fontId="19" fillId="0" borderId="0" xfId="0" applyFont="1" applyBorder="1"/>
    <xf numFmtId="0" fontId="19" fillId="0" borderId="19" xfId="0" applyFont="1" applyBorder="1"/>
    <xf numFmtId="0" fontId="19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0" xfId="0" applyAlignment="1"/>
    <xf numFmtId="0" fontId="0" fillId="0" borderId="1" xfId="0" applyBorder="1" applyAlignment="1"/>
    <xf numFmtId="5" fontId="19" fillId="0" borderId="1" xfId="6" applyNumberFormat="1" applyFont="1" applyBorder="1" applyAlignment="1">
      <alignment horizontal="center" vertical="center"/>
    </xf>
    <xf numFmtId="5" fontId="17" fillId="4" borderId="1" xfId="0" applyNumberFormat="1" applyFont="1" applyFill="1" applyBorder="1"/>
    <xf numFmtId="0" fontId="0" fillId="0" borderId="0" xfId="0" applyBorder="1"/>
    <xf numFmtId="0" fontId="19" fillId="0" borderId="20" xfId="0" applyFont="1" applyBorder="1"/>
    <xf numFmtId="0" fontId="19" fillId="0" borderId="21" xfId="0" applyFont="1" applyBorder="1"/>
    <xf numFmtId="0" fontId="19" fillId="0" borderId="0" xfId="0" applyFont="1" applyBorder="1" applyAlignment="1">
      <alignment horizontal="center"/>
    </xf>
    <xf numFmtId="0" fontId="25" fillId="0" borderId="0" xfId="0" applyFont="1"/>
    <xf numFmtId="0" fontId="16" fillId="0" borderId="19" xfId="0" applyFont="1" applyBorder="1"/>
    <xf numFmtId="0" fontId="16" fillId="0" borderId="5" xfId="0" applyFont="1" applyBorder="1"/>
    <xf numFmtId="0" fontId="16" fillId="0" borderId="15" xfId="0" applyFont="1" applyBorder="1"/>
    <xf numFmtId="0" fontId="16" fillId="0" borderId="20" xfId="0" applyFont="1" applyBorder="1"/>
    <xf numFmtId="0" fontId="16" fillId="0" borderId="0" xfId="0" applyFont="1" applyBorder="1"/>
    <xf numFmtId="9" fontId="16" fillId="0" borderId="16" xfId="0" applyNumberFormat="1" applyFont="1" applyBorder="1"/>
    <xf numFmtId="0" fontId="16" fillId="0" borderId="21" xfId="0" applyFont="1" applyBorder="1"/>
    <xf numFmtId="0" fontId="16" fillId="0" borderId="1" xfId="0" applyFont="1" applyBorder="1"/>
    <xf numFmtId="9" fontId="16" fillId="0" borderId="17" xfId="0" applyNumberFormat="1" applyFont="1" applyBorder="1"/>
    <xf numFmtId="0" fontId="17" fillId="0" borderId="0" xfId="0" applyFont="1" applyBorder="1"/>
    <xf numFmtId="0" fontId="27" fillId="0" borderId="0" xfId="0" applyFont="1"/>
    <xf numFmtId="0" fontId="20" fillId="0" borderId="0" xfId="0" applyFont="1" applyAlignment="1">
      <alignment horizontal="right"/>
    </xf>
    <xf numFmtId="0" fontId="0" fillId="0" borderId="11" xfId="0" applyBorder="1" applyProtection="1"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1" fillId="9" borderId="9" xfId="51" applyFill="1" applyBorder="1" applyAlignment="1">
      <alignment vertical="center"/>
    </xf>
    <xf numFmtId="176" fontId="7" fillId="9" borderId="6" xfId="0" applyNumberFormat="1" applyFont="1" applyFill="1" applyBorder="1" applyAlignment="1">
      <alignment vertical="center"/>
    </xf>
    <xf numFmtId="0" fontId="27" fillId="0" borderId="0" xfId="0" applyFont="1" applyAlignment="1">
      <alignment horizontal="right"/>
    </xf>
    <xf numFmtId="0" fontId="19" fillId="0" borderId="0" xfId="0" applyFont="1" applyAlignment="1"/>
    <xf numFmtId="0" fontId="0" fillId="0" borderId="0" xfId="0"/>
    <xf numFmtId="0" fontId="0" fillId="0" borderId="5" xfId="0" applyBorder="1"/>
    <xf numFmtId="0" fontId="0" fillId="0" borderId="0" xfId="0"/>
    <xf numFmtId="0" fontId="28" fillId="0" borderId="0" xfId="0" applyFont="1"/>
    <xf numFmtId="0" fontId="28" fillId="0" borderId="0" xfId="0" applyFont="1" applyBorder="1"/>
    <xf numFmtId="0" fontId="0" fillId="0" borderId="0" xfId="0"/>
    <xf numFmtId="0" fontId="0" fillId="0" borderId="0" xfId="0"/>
    <xf numFmtId="178" fontId="20" fillId="0" borderId="0" xfId="6" applyNumberFormat="1" applyFont="1" applyFill="1" applyAlignment="1">
      <alignment horizontal="left" vertical="center"/>
    </xf>
    <xf numFmtId="0" fontId="0" fillId="0" borderId="0" xfId="0"/>
    <xf numFmtId="0" fontId="0" fillId="0" borderId="0" xfId="0" applyBorder="1" applyProtection="1">
      <protection locked="0"/>
    </xf>
    <xf numFmtId="176" fontId="7" fillId="6" borderId="6" xfId="0" applyNumberFormat="1" applyFont="1" applyFill="1" applyBorder="1" applyAlignment="1">
      <alignment vertical="center"/>
    </xf>
    <xf numFmtId="0" fontId="29" fillId="0" borderId="0" xfId="0" applyFont="1"/>
    <xf numFmtId="0" fontId="21" fillId="0" borderId="0" xfId="51"/>
    <xf numFmtId="176" fontId="7" fillId="13" borderId="6" xfId="0" applyNumberFormat="1" applyFont="1" applyFill="1" applyBorder="1" applyAlignment="1" applyProtection="1">
      <alignment vertical="center"/>
      <protection locked="0"/>
    </xf>
    <xf numFmtId="176" fontId="7" fillId="14" borderId="6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6" fontId="4" fillId="0" borderId="9" xfId="2" applyFont="1" applyFill="1" applyBorder="1" applyAlignment="1" applyProtection="1">
      <alignment vertical="center"/>
    </xf>
    <xf numFmtId="14" fontId="4" fillId="0" borderId="9" xfId="2" applyNumberFormat="1" applyFont="1" applyFill="1" applyBorder="1" applyAlignment="1" applyProtection="1">
      <alignment vertical="center"/>
    </xf>
    <xf numFmtId="0" fontId="0" fillId="0" borderId="0" xfId="0" applyFill="1"/>
    <xf numFmtId="6" fontId="4" fillId="0" borderId="6" xfId="2" applyFont="1" applyFill="1" applyBorder="1" applyAlignment="1" applyProtection="1">
      <alignment vertical="center"/>
    </xf>
    <xf numFmtId="176" fontId="7" fillId="4" borderId="6" xfId="0" applyNumberFormat="1" applyFont="1" applyFill="1" applyBorder="1" applyAlignment="1">
      <alignment vertical="center"/>
    </xf>
    <xf numFmtId="176" fontId="7" fillId="4" borderId="6" xfId="0" applyNumberFormat="1" applyFont="1" applyFill="1" applyBorder="1" applyAlignment="1" applyProtection="1">
      <alignment vertical="center"/>
      <protection locked="0"/>
    </xf>
    <xf numFmtId="176" fontId="7" fillId="13" borderId="9" xfId="0" applyNumberFormat="1" applyFont="1" applyFill="1" applyBorder="1" applyAlignment="1" applyProtection="1">
      <alignment vertical="center"/>
      <protection locked="0"/>
    </xf>
    <xf numFmtId="176" fontId="7" fillId="13" borderId="6" xfId="0" applyNumberFormat="1" applyFont="1" applyFill="1" applyBorder="1" applyAlignment="1" applyProtection="1">
      <alignment horizontal="left" vertical="center"/>
      <protection locked="0"/>
    </xf>
    <xf numFmtId="0" fontId="19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6" fillId="3" borderId="5" xfId="5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16" fillId="4" borderId="18" xfId="5" applyFont="1" applyFill="1" applyBorder="1" applyAlignment="1">
      <alignment vertical="center" wrapText="1"/>
    </xf>
    <xf numFmtId="0" fontId="16" fillId="12" borderId="18" xfId="5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7" fillId="0" borderId="14" xfId="0" applyFont="1" applyBorder="1" applyAlignment="1">
      <alignment horizontal="center"/>
    </xf>
    <xf numFmtId="0" fontId="4" fillId="7" borderId="6" xfId="0" applyFont="1" applyFill="1" applyBorder="1" applyAlignment="1">
      <alignment horizontal="center" vertical="center"/>
    </xf>
    <xf numFmtId="0" fontId="0" fillId="0" borderId="6" xfId="0" applyBorder="1"/>
    <xf numFmtId="0" fontId="4" fillId="3" borderId="2" xfId="0" applyFont="1" applyFill="1" applyBorder="1" applyAlignment="1">
      <alignment horizontal="center" vertical="center"/>
    </xf>
    <xf numFmtId="0" fontId="0" fillId="0" borderId="0" xfId="0"/>
    <xf numFmtId="0" fontId="0" fillId="0" borderId="3" xfId="0" applyBorder="1"/>
    <xf numFmtId="0" fontId="4" fillId="4" borderId="4" xfId="0" applyFont="1" applyFill="1" applyBorder="1" applyAlignment="1">
      <alignment horizontal="center" vertical="center"/>
    </xf>
    <xf numFmtId="0" fontId="0" fillId="0" borderId="5" xfId="0" applyBorder="1"/>
    <xf numFmtId="0" fontId="4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6" borderId="6" xfId="0" applyFont="1" applyFill="1" applyBorder="1" applyAlignment="1">
      <alignment horizontal="center" vertical="center"/>
    </xf>
  </cellXfs>
  <cellStyles count="175"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/>
    <cellStyle name="桁区切り" xfId="1" builtinId="6"/>
    <cellStyle name="桁区切り 2" xfId="3"/>
    <cellStyle name="桁区切り 3" xfId="4"/>
    <cellStyle name="通貨" xfId="2" builtinId="7"/>
    <cellStyle name="標準" xfId="0" builtinId="0"/>
    <cellStyle name="標準 2" xfId="5"/>
    <cellStyle name="標準 3" xfId="6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  <cellStyle name="表示済みのハイパーリンク" xfId="61" builtinId="9" hidden="1"/>
    <cellStyle name="表示済みのハイパーリンク" xfId="62" builtinId="9" hidden="1"/>
    <cellStyle name="表示済みのハイパーリンク" xfId="63" builtinId="9" hidden="1"/>
    <cellStyle name="表示済みのハイパーリンク" xfId="64" builtinId="9" hidden="1"/>
    <cellStyle name="表示済みのハイパーリンク" xfId="65" builtinId="9" hidden="1"/>
    <cellStyle name="表示済みのハイパーリンク" xfId="66" builtinId="9" hidden="1"/>
    <cellStyle name="表示済みのハイパーリンク" xfId="67" builtinId="9" hidden="1"/>
    <cellStyle name="表示済みのハイパーリンク" xfId="68" builtinId="9" hidden="1"/>
    <cellStyle name="表示済みのハイパーリンク" xfId="69" builtinId="9" hidden="1"/>
    <cellStyle name="表示済みのハイパーリンク" xfId="70" builtinId="9" hidden="1"/>
    <cellStyle name="表示済みのハイパーリンク" xfId="71" builtinId="9" hidden="1"/>
    <cellStyle name="表示済みのハイパーリンク" xfId="72" builtinId="9" hidden="1"/>
    <cellStyle name="表示済みのハイパーリンク" xfId="73" builtinId="9" hidden="1"/>
    <cellStyle name="表示済みのハイパーリンク" xfId="74" builtinId="9" hidden="1"/>
    <cellStyle name="表示済みのハイパーリンク" xfId="75" builtinId="9" hidden="1"/>
    <cellStyle name="表示済みのハイパーリンク" xfId="76" builtinId="9" hidden="1"/>
    <cellStyle name="表示済みのハイパーリンク" xfId="77" builtinId="9" hidden="1"/>
    <cellStyle name="表示済みのハイパーリンク" xfId="78" builtinId="9" hidden="1"/>
    <cellStyle name="表示済みのハイパーリンク" xfId="79" builtinId="9" hidden="1"/>
    <cellStyle name="表示済みのハイパーリンク" xfId="80" builtinId="9" hidden="1"/>
    <cellStyle name="表示済みのハイパーリンク" xfId="81" builtinId="9" hidden="1"/>
    <cellStyle name="表示済みのハイパーリンク" xfId="82" builtinId="9" hidden="1"/>
    <cellStyle name="表示済みのハイパーリンク" xfId="83" builtinId="9" hidden="1"/>
    <cellStyle name="表示済みのハイパーリンク" xfId="84" builtinId="9" hidden="1"/>
    <cellStyle name="表示済みのハイパーリンク" xfId="85" builtinId="9" hidden="1"/>
    <cellStyle name="表示済みのハイパーリンク" xfId="86" builtinId="9" hidden="1"/>
    <cellStyle name="表示済みのハイパーリンク" xfId="87" builtinId="9" hidden="1"/>
    <cellStyle name="表示済みのハイパーリンク" xfId="88" builtinId="9" hidden="1"/>
    <cellStyle name="表示済みのハイパーリンク" xfId="89" builtinId="9" hidden="1"/>
    <cellStyle name="表示済みのハイパーリンク" xfId="90" builtinId="9" hidden="1"/>
    <cellStyle name="表示済みのハイパーリンク" xfId="91" builtinId="9" hidden="1"/>
    <cellStyle name="表示済みのハイパーリンク" xfId="92" builtinId="9" hidden="1"/>
    <cellStyle name="表示済みのハイパーリンク" xfId="93" builtinId="9" hidden="1"/>
    <cellStyle name="表示済みのハイパーリンク" xfId="94" builtinId="9" hidden="1"/>
    <cellStyle name="表示済みのハイパーリンク" xfId="95" builtinId="9" hidden="1"/>
    <cellStyle name="表示済みのハイパーリンク" xfId="96" builtinId="9" hidden="1"/>
    <cellStyle name="表示済みのハイパーリンク" xfId="97" builtinId="9" hidden="1"/>
    <cellStyle name="表示済みのハイパーリンク" xfId="98" builtinId="9" hidden="1"/>
    <cellStyle name="表示済みのハイパーリンク" xfId="99" builtinId="9" hidden="1"/>
    <cellStyle name="表示済みのハイパーリンク" xfId="100" builtinId="9" hidden="1"/>
    <cellStyle name="表示済みのハイパーリンク" xfId="101" builtinId="9" hidden="1"/>
    <cellStyle name="表示済みのハイパーリンク" xfId="102" builtinId="9" hidden="1"/>
    <cellStyle name="表示済みのハイパーリンク" xfId="103" builtinId="9" hidden="1"/>
    <cellStyle name="表示済みのハイパーリンク" xfId="104" builtinId="9" hidden="1"/>
    <cellStyle name="表示済みのハイパーリンク" xfId="105" builtinId="9" hidden="1"/>
    <cellStyle name="表示済みのハイパーリンク" xfId="106" builtinId="9" hidden="1"/>
    <cellStyle name="表示済みのハイパーリンク" xfId="107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  <cellStyle name="表示済みのハイパーリンク" xfId="124" builtinId="9" hidden="1"/>
    <cellStyle name="表示済みのハイパーリンク" xfId="125" builtinId="9" hidden="1"/>
    <cellStyle name="表示済みのハイパーリンク" xfId="126" builtinId="9" hidden="1"/>
    <cellStyle name="表示済みのハイパーリンク" xfId="127" builtinId="9" hidden="1"/>
    <cellStyle name="表示済みのハイパーリンク" xfId="128" builtinId="9" hidden="1"/>
    <cellStyle name="表示済みのハイパーリンク" xfId="129" builtinId="9" hidden="1"/>
    <cellStyle name="表示済みのハイパーリンク" xfId="130" builtinId="9" hidden="1"/>
    <cellStyle name="表示済みのハイパーリンク" xfId="131" builtinId="9" hidden="1"/>
    <cellStyle name="表示済みのハイパーリンク" xfId="132" builtinId="9" hidden="1"/>
    <cellStyle name="表示済みのハイパーリンク" xfId="133" builtinId="9" hidden="1"/>
    <cellStyle name="表示済みのハイパーリンク" xfId="134" builtinId="9" hidden="1"/>
    <cellStyle name="表示済みのハイパーリンク" xfId="135" builtinId="9" hidden="1"/>
    <cellStyle name="表示済みのハイパーリンク" xfId="136" builtinId="9" hidden="1"/>
    <cellStyle name="表示済みのハイパーリンク" xfId="137" builtinId="9" hidden="1"/>
    <cellStyle name="表示済みのハイパーリンク" xfId="138" builtinId="9" hidden="1"/>
    <cellStyle name="表示済みのハイパーリンク" xfId="139" builtinId="9" hidden="1"/>
    <cellStyle name="表示済みのハイパーリンク" xfId="140" builtinId="9" hidden="1"/>
    <cellStyle name="表示済みのハイパーリンク" xfId="141" builtinId="9" hidden="1"/>
    <cellStyle name="表示済みのハイパーリンク" xfId="142" builtinId="9" hidden="1"/>
    <cellStyle name="表示済みのハイパーリンク" xfId="143" builtinId="9" hidden="1"/>
    <cellStyle name="表示済みのハイパーリンク" xfId="144" builtinId="9" hidden="1"/>
    <cellStyle name="表示済みのハイパーリンク" xfId="145" builtinId="9" hidden="1"/>
    <cellStyle name="表示済みのハイパーリンク" xfId="146" builtinId="9" hidden="1"/>
    <cellStyle name="表示済みのハイパーリンク" xfId="147" builtinId="9" hidden="1"/>
    <cellStyle name="表示済みのハイパーリンク" xfId="148" builtinId="9" hidden="1"/>
    <cellStyle name="表示済みのハイパーリンク" xfId="149" builtinId="9" hidden="1"/>
    <cellStyle name="表示済みのハイパーリンク" xfId="150" builtinId="9" hidden="1"/>
    <cellStyle name="表示済みのハイパーリンク" xfId="151" builtinId="9" hidden="1"/>
    <cellStyle name="表示済みのハイパーリンク" xfId="152" builtinId="9" hidden="1"/>
    <cellStyle name="表示済みのハイパーリンク" xfId="153" builtinId="9" hidden="1"/>
    <cellStyle name="表示済みのハイパーリンク" xfId="154" builtinId="9" hidden="1"/>
    <cellStyle name="表示済みのハイパーリンク" xfId="155" builtinId="9" hidden="1"/>
    <cellStyle name="表示済みのハイパーリンク" xfId="156" builtinId="9" hidden="1"/>
    <cellStyle name="表示済みのハイパーリンク" xfId="157" builtinId="9" hidden="1"/>
    <cellStyle name="表示済みのハイパーリンク" xfId="158" builtinId="9" hidden="1"/>
    <cellStyle name="表示済みのハイパーリンク" xfId="159" builtinId="9" hidden="1"/>
    <cellStyle name="表示済みのハイパーリンク" xfId="160" builtinId="9" hidden="1"/>
    <cellStyle name="表示済みのハイパーリンク" xfId="161" builtinId="9" hidden="1"/>
    <cellStyle name="表示済みのハイパーリンク" xfId="162" builtinId="9" hidden="1"/>
    <cellStyle name="表示済みのハイパーリンク" xfId="163" builtinId="9" hidden="1"/>
    <cellStyle name="表示済みのハイパーリンク" xfId="164" builtinId="9" hidden="1"/>
    <cellStyle name="表示済みのハイパーリンク" xfId="165" builtinId="9" hidden="1"/>
    <cellStyle name="表示済みのハイパーリンク" xfId="166" builtinId="9" hidden="1"/>
    <cellStyle name="表示済みのハイパーリンク" xfId="167" builtinId="9" hidden="1"/>
    <cellStyle name="表示済みのハイパーリンク" xfId="168" builtinId="9" hidden="1"/>
    <cellStyle name="表示済みのハイパーリンク" xfId="169" builtinId="9" hidden="1"/>
    <cellStyle name="表示済みのハイパーリンク" xfId="170" builtinId="9" hidden="1"/>
    <cellStyle name="表示済みのハイパーリンク" xfId="171" builtinId="9" hidden="1"/>
    <cellStyle name="表示済みのハイパーリンク" xfId="172" builtinId="9" hidden="1"/>
    <cellStyle name="表示済みのハイパーリンク" xfId="173" builtinId="9" hidden="1"/>
    <cellStyle name="表示済みのハイパーリンク" xfId="174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228599</xdr:colOff>
      <xdr:row>0</xdr:row>
      <xdr:rowOff>279400</xdr:rowOff>
    </xdr:from>
    <xdr:to>
      <xdr:col>11</xdr:col>
      <xdr:colOff>521049</xdr:colOff>
      <xdr:row>6</xdr:row>
      <xdr:rowOff>52072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599" y="279400"/>
          <a:ext cx="4534250" cy="1677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ort.club/ICS/ICCongress.htm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usticana@tokai.ac.jp" TargetMode="External"/><Relationship Id="rId2" Type="http://schemas.openxmlformats.org/officeDocument/2006/relationships/hyperlink" Target="mailto:rusticana@tokai.ac.jp" TargetMode="External"/><Relationship Id="rId3" Type="http://schemas.openxmlformats.org/officeDocument/2006/relationships/hyperlink" Target="https://www.tokyuhotelsjapan.com/global/kanazawa-h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8"/>
  <sheetViews>
    <sheetView showGridLines="0" showRuler="0" topLeftCell="A66" workbookViewId="0">
      <selection activeCell="A25" sqref="A25:XFD26"/>
    </sheetView>
  </sheetViews>
  <sheetFormatPr baseColWidth="12" defaultColWidth="12.83203125" defaultRowHeight="25" x14ac:dyDescent="0"/>
  <cols>
    <col min="1" max="1" width="4.1640625" style="191" customWidth="1"/>
    <col min="2" max="2" width="2" customWidth="1"/>
    <col min="3" max="3" width="3" style="74" customWidth="1"/>
    <col min="4" max="4" width="1.83203125" customWidth="1"/>
    <col min="7" max="7" width="18.83203125" customWidth="1"/>
    <col min="8" max="8" width="1.6640625" customWidth="1"/>
    <col min="9" max="9" width="16.33203125" customWidth="1"/>
    <col min="10" max="10" width="16.33203125" style="162" customWidth="1"/>
    <col min="11" max="11" width="2.5" customWidth="1"/>
    <col min="12" max="12" width="14.33203125" customWidth="1"/>
    <col min="13" max="13" width="13.1640625" style="82" customWidth="1"/>
    <col min="14" max="14" width="2.5" style="82" customWidth="1"/>
    <col min="15" max="15" width="16.1640625" customWidth="1"/>
    <col min="16" max="16" width="13.1640625" customWidth="1"/>
    <col min="17" max="17" width="11.5" customWidth="1"/>
    <col min="18" max="18" width="7.33203125" customWidth="1"/>
    <col min="19" max="20" width="13.33203125" customWidth="1"/>
    <col min="21" max="21" width="2.6640625" customWidth="1"/>
    <col min="22" max="23" width="14" customWidth="1"/>
    <col min="24" max="24" width="3.33203125" customWidth="1"/>
    <col min="25" max="25" width="13.33203125" bestFit="1" customWidth="1"/>
  </cols>
  <sheetData>
    <row r="1" spans="2:20" s="191" customFormat="1">
      <c r="C1" s="74"/>
      <c r="M1" s="82"/>
      <c r="N1" s="82"/>
    </row>
    <row r="2" spans="2:20" s="191" customFormat="1">
      <c r="C2" s="74"/>
      <c r="M2" s="82"/>
      <c r="N2" s="82"/>
    </row>
    <row r="3" spans="2:20" s="191" customFormat="1">
      <c r="C3" s="74"/>
      <c r="M3" s="82"/>
      <c r="N3" s="82"/>
    </row>
    <row r="4" spans="2:20" s="191" customFormat="1">
      <c r="C4" s="74"/>
      <c r="M4" s="82"/>
      <c r="N4" s="82"/>
    </row>
    <row r="5" spans="2:20" s="191" customFormat="1">
      <c r="C5" s="74"/>
      <c r="M5" s="82"/>
      <c r="N5" s="82"/>
    </row>
    <row r="6" spans="2:20" s="191" customFormat="1">
      <c r="C6" s="74"/>
      <c r="M6" s="82"/>
      <c r="N6" s="82"/>
    </row>
    <row r="7" spans="2:20" s="191" customFormat="1" ht="35">
      <c r="C7" s="74"/>
      <c r="I7" s="73" t="s">
        <v>262</v>
      </c>
      <c r="M7" s="82"/>
      <c r="N7" s="82"/>
    </row>
    <row r="8" spans="2:20" ht="35">
      <c r="F8" s="73" t="s">
        <v>55</v>
      </c>
    </row>
    <row r="9" spans="2:20" ht="25" customHeight="1">
      <c r="G9" s="81"/>
    </row>
    <row r="10" spans="2:20" s="75" customFormat="1">
      <c r="B10" s="74" t="s">
        <v>45</v>
      </c>
      <c r="C10" s="74">
        <v>1</v>
      </c>
      <c r="D10" s="75" t="s">
        <v>44</v>
      </c>
      <c r="E10" s="75" t="s">
        <v>273</v>
      </c>
      <c r="M10" s="83"/>
      <c r="N10" s="83"/>
      <c r="O10" s="72"/>
      <c r="P10" s="72"/>
      <c r="Q10" s="72"/>
      <c r="R10" s="72"/>
      <c r="S10" s="72"/>
      <c r="T10"/>
    </row>
    <row r="11" spans="2:20" s="75" customFormat="1">
      <c r="C11" s="74"/>
      <c r="G11" s="156" t="s">
        <v>190</v>
      </c>
      <c r="H11" s="75" t="s">
        <v>196</v>
      </c>
      <c r="I11" s="75" t="s">
        <v>191</v>
      </c>
      <c r="M11" s="72" t="s">
        <v>197</v>
      </c>
      <c r="N11" s="72"/>
      <c r="P11" s="72"/>
      <c r="Q11" s="72"/>
      <c r="R11" s="72"/>
      <c r="S11" s="72"/>
      <c r="T11"/>
    </row>
    <row r="12" spans="2:20" s="75" customFormat="1">
      <c r="C12" s="74"/>
      <c r="F12" s="156"/>
      <c r="M12" s="72"/>
      <c r="N12" s="72"/>
      <c r="P12" s="72"/>
      <c r="Q12" s="72"/>
      <c r="R12" s="72"/>
      <c r="S12" s="72"/>
      <c r="T12" s="191"/>
    </row>
    <row r="13" spans="2:20" s="75" customFormat="1">
      <c r="B13" s="74" t="s">
        <v>46</v>
      </c>
      <c r="C13" s="74">
        <v>2</v>
      </c>
      <c r="D13" s="75" t="s">
        <v>44</v>
      </c>
      <c r="E13" s="75" t="s">
        <v>270</v>
      </c>
      <c r="F13" s="156"/>
      <c r="M13" s="72"/>
      <c r="N13" s="72"/>
      <c r="P13" s="72"/>
      <c r="Q13" s="72"/>
      <c r="R13" s="72"/>
      <c r="S13" s="72"/>
      <c r="T13" s="191"/>
    </row>
    <row r="14" spans="2:20" s="75" customFormat="1">
      <c r="E14" s="75" t="s">
        <v>263</v>
      </c>
      <c r="M14" s="83"/>
      <c r="N14" s="83"/>
      <c r="O14" s="72"/>
      <c r="P14" s="72"/>
      <c r="Q14" s="72"/>
      <c r="R14" s="72"/>
      <c r="S14" s="72"/>
      <c r="T14"/>
    </row>
    <row r="15" spans="2:20" s="75" customFormat="1" ht="11" customHeight="1">
      <c r="B15" s="74"/>
      <c r="C15" s="74"/>
      <c r="M15" s="83"/>
      <c r="N15" s="83"/>
      <c r="O15" s="72"/>
      <c r="P15" s="72"/>
      <c r="Q15" s="72"/>
      <c r="R15" s="72"/>
      <c r="S15" s="72"/>
      <c r="T15" s="191"/>
    </row>
    <row r="16" spans="2:20" s="75" customFormat="1">
      <c r="F16" s="75" t="s">
        <v>57</v>
      </c>
      <c r="N16" s="83"/>
      <c r="O16" s="72"/>
      <c r="P16" s="72"/>
      <c r="Q16" s="72"/>
      <c r="R16" s="72"/>
      <c r="S16" s="72"/>
      <c r="T16"/>
    </row>
    <row r="17" spans="2:20" s="75" customFormat="1">
      <c r="C17" s="74"/>
      <c r="G17" s="75" t="s">
        <v>60</v>
      </c>
      <c r="M17" s="75" t="s">
        <v>296</v>
      </c>
      <c r="N17" s="83"/>
      <c r="T17"/>
    </row>
    <row r="18" spans="2:20" s="75" customFormat="1">
      <c r="G18" s="75" t="s">
        <v>202</v>
      </c>
      <c r="M18" s="75" t="s">
        <v>297</v>
      </c>
      <c r="N18" s="83"/>
      <c r="T18"/>
    </row>
    <row r="19" spans="2:20" s="75" customFormat="1">
      <c r="F19" s="75" t="s">
        <v>58</v>
      </c>
      <c r="N19" s="83"/>
      <c r="T19"/>
    </row>
    <row r="20" spans="2:20" s="75" customFormat="1">
      <c r="G20" s="75" t="s">
        <v>203</v>
      </c>
      <c r="M20" s="75" t="s">
        <v>222</v>
      </c>
      <c r="N20" s="83"/>
      <c r="T20"/>
    </row>
    <row r="21" spans="2:20" s="75" customFormat="1">
      <c r="G21" s="75" t="s">
        <v>61</v>
      </c>
      <c r="M21" s="75" t="s">
        <v>297</v>
      </c>
      <c r="N21" s="83"/>
      <c r="T21"/>
    </row>
    <row r="22" spans="2:20" s="75" customFormat="1">
      <c r="F22" s="75" t="s">
        <v>59</v>
      </c>
      <c r="N22" s="83"/>
      <c r="T22"/>
    </row>
    <row r="23" spans="2:20" s="75" customFormat="1">
      <c r="G23" s="75" t="s">
        <v>56</v>
      </c>
      <c r="M23" s="75" t="s">
        <v>222</v>
      </c>
      <c r="N23" s="83"/>
      <c r="R23"/>
      <c r="S23"/>
      <c r="T23"/>
    </row>
    <row r="26" spans="2:20" s="75" customFormat="1">
      <c r="F26" s="183" t="s">
        <v>224</v>
      </c>
      <c r="G26" s="182" t="s">
        <v>223</v>
      </c>
      <c r="M26" s="83"/>
      <c r="N26" s="83"/>
      <c r="R26" s="162"/>
      <c r="S26" s="162"/>
      <c r="T26" s="162"/>
    </row>
    <row r="27" spans="2:20" s="75" customFormat="1">
      <c r="G27" s="182" t="s">
        <v>225</v>
      </c>
      <c r="M27" s="83"/>
      <c r="N27" s="83"/>
      <c r="R27" s="162"/>
      <c r="S27" s="162"/>
      <c r="T27" s="162"/>
    </row>
    <row r="28" spans="2:20" s="75" customFormat="1">
      <c r="G28" s="182" t="s">
        <v>227</v>
      </c>
      <c r="M28" s="83"/>
      <c r="N28" s="83"/>
      <c r="R28" s="162"/>
      <c r="S28" s="162"/>
      <c r="T28" s="162"/>
    </row>
    <row r="29" spans="2:20" s="75" customFormat="1">
      <c r="F29" s="183" t="s">
        <v>224</v>
      </c>
      <c r="G29" s="182" t="s">
        <v>226</v>
      </c>
      <c r="M29" s="83"/>
      <c r="N29" s="83"/>
      <c r="R29" s="162"/>
      <c r="S29" s="162"/>
      <c r="T29" s="162"/>
    </row>
    <row r="30" spans="2:20" s="75" customFormat="1">
      <c r="G30" s="182" t="s">
        <v>280</v>
      </c>
      <c r="M30" s="83"/>
      <c r="N30" s="83"/>
      <c r="R30" s="162"/>
      <c r="S30" s="162"/>
      <c r="T30" s="162"/>
    </row>
    <row r="31" spans="2:20" s="75" customFormat="1" ht="23" customHeight="1">
      <c r="B31" s="74"/>
      <c r="C31" s="74"/>
      <c r="N31" s="83"/>
    </row>
    <row r="32" spans="2:20">
      <c r="B32" s="74" t="s">
        <v>46</v>
      </c>
      <c r="C32" s="74">
        <v>3</v>
      </c>
      <c r="D32" s="75" t="s">
        <v>44</v>
      </c>
      <c r="E32" s="80" t="s">
        <v>269</v>
      </c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2"/>
    </row>
    <row r="33" spans="1:27">
      <c r="E33" s="75" t="s">
        <v>274</v>
      </c>
      <c r="F33" s="75"/>
      <c r="G33" s="75"/>
      <c r="H33" s="75"/>
      <c r="I33" s="75"/>
      <c r="J33" s="75"/>
      <c r="K33" s="75"/>
      <c r="L33" s="75"/>
      <c r="M33" s="83"/>
      <c r="N33" s="83"/>
      <c r="O33" s="75"/>
      <c r="P33" s="75"/>
      <c r="Q33" s="75"/>
    </row>
    <row r="34" spans="1:27">
      <c r="B34" s="74"/>
      <c r="D34" s="75"/>
      <c r="E34" s="75" t="s">
        <v>285</v>
      </c>
      <c r="F34" s="75"/>
      <c r="G34" s="75"/>
      <c r="H34" s="75"/>
      <c r="I34" s="75"/>
      <c r="J34" s="75"/>
      <c r="K34" s="75"/>
      <c r="L34" s="75"/>
      <c r="M34" s="83"/>
      <c r="N34" s="83"/>
      <c r="O34" s="75"/>
      <c r="P34" s="75"/>
      <c r="Q34" s="75"/>
    </row>
    <row r="35" spans="1:27" ht="18" customHeight="1" thickBot="1">
      <c r="B35" s="74"/>
      <c r="D35" s="75"/>
      <c r="E35" s="75"/>
      <c r="F35" s="75"/>
      <c r="G35" s="84"/>
      <c r="H35" s="84"/>
      <c r="I35" s="75"/>
      <c r="J35" s="75"/>
      <c r="K35" s="75"/>
      <c r="L35" s="75"/>
      <c r="M35" s="83"/>
      <c r="N35" s="83"/>
      <c r="O35" s="75"/>
      <c r="P35" s="75"/>
      <c r="Q35" s="75"/>
      <c r="R35" s="162"/>
      <c r="S35" s="75"/>
      <c r="T35" s="75"/>
      <c r="U35" s="75"/>
      <c r="V35" s="75"/>
      <c r="W35" s="75"/>
      <c r="X35" s="75"/>
      <c r="Y35" s="75"/>
      <c r="Z35" s="75"/>
      <c r="AA35" s="75"/>
    </row>
    <row r="36" spans="1:27" ht="26" thickBot="1">
      <c r="B36" s="75"/>
      <c r="D36" s="75"/>
      <c r="E36" s="75"/>
      <c r="G36" s="147" t="s">
        <v>63</v>
      </c>
      <c r="H36" s="75"/>
      <c r="I36" s="215" t="s">
        <v>188</v>
      </c>
      <c r="J36" s="215"/>
      <c r="K36" s="216"/>
      <c r="L36" s="216"/>
      <c r="M36" s="216"/>
      <c r="N36" s="216"/>
      <c r="O36" s="216"/>
      <c r="P36" s="216"/>
      <c r="Q36" s="216"/>
      <c r="R36" s="162"/>
      <c r="S36" s="75"/>
      <c r="T36" s="75"/>
      <c r="U36" s="75"/>
      <c r="V36" s="75"/>
      <c r="W36" s="75"/>
      <c r="X36" s="75"/>
      <c r="Y36" s="75"/>
      <c r="Z36" s="75"/>
      <c r="AA36" s="75"/>
    </row>
    <row r="37" spans="1:27" ht="26" thickBot="1">
      <c r="B37" s="75"/>
      <c r="D37" s="75"/>
      <c r="E37" s="75"/>
      <c r="G37" s="85" t="s">
        <v>187</v>
      </c>
      <c r="H37" s="158"/>
      <c r="I37" s="215" t="s">
        <v>189</v>
      </c>
      <c r="J37" s="215"/>
      <c r="K37" s="216"/>
      <c r="L37" s="216"/>
      <c r="M37" s="216"/>
      <c r="N37" s="216"/>
      <c r="O37" s="216"/>
      <c r="P37" s="216"/>
      <c r="Q37" s="216"/>
      <c r="R37" s="162"/>
      <c r="S37" s="75"/>
      <c r="T37" s="75"/>
      <c r="U37" s="75"/>
      <c r="V37" s="75"/>
      <c r="W37" s="75"/>
      <c r="X37" s="75"/>
      <c r="Y37" s="75"/>
      <c r="Z37" s="75"/>
      <c r="AA37" s="75"/>
    </row>
    <row r="38" spans="1:27" ht="26" thickBot="1">
      <c r="B38" s="75"/>
      <c r="D38" s="75"/>
      <c r="E38" s="75"/>
      <c r="G38" s="99"/>
      <c r="H38" s="99"/>
      <c r="I38" s="148" t="s">
        <v>48</v>
      </c>
      <c r="J38" s="100" t="s">
        <v>65</v>
      </c>
      <c r="L38" s="100" t="s">
        <v>68</v>
      </c>
      <c r="M38" s="100" t="s">
        <v>47</v>
      </c>
      <c r="N38" s="100"/>
      <c r="O38" s="114" t="s">
        <v>67</v>
      </c>
      <c r="P38" s="100" t="s">
        <v>66</v>
      </c>
      <c r="Q38" s="114" t="s">
        <v>64</v>
      </c>
      <c r="R38" s="162"/>
      <c r="S38" s="75"/>
      <c r="T38" s="75"/>
      <c r="U38" s="75"/>
      <c r="V38" s="75"/>
      <c r="W38" s="75"/>
      <c r="X38" s="75"/>
      <c r="Y38" s="75"/>
      <c r="Z38" s="75"/>
      <c r="AA38" s="75"/>
    </row>
    <row r="39" spans="1:27">
      <c r="B39" s="75"/>
      <c r="D39" s="75"/>
      <c r="E39" s="75"/>
      <c r="G39" s="76" t="s">
        <v>49</v>
      </c>
      <c r="H39" s="77"/>
      <c r="I39" s="149">
        <v>450000</v>
      </c>
      <c r="J39" s="91">
        <f t="shared" ref="J39:J44" si="0">I39/J$45</f>
        <v>4382.974578747443</v>
      </c>
      <c r="L39" s="97">
        <f t="shared" ref="L39:L44" si="1">I39/L$45</f>
        <v>20727.775218793184</v>
      </c>
      <c r="M39" s="154">
        <f t="shared" ref="M39:M44" si="2">$I39/M$45</f>
        <v>2673.320263767599</v>
      </c>
      <c r="N39" s="154"/>
      <c r="O39" s="91">
        <f t="shared" ref="O39:O44" si="3">I39/O$45</f>
        <v>4815.4093097913319</v>
      </c>
      <c r="P39" s="91">
        <f t="shared" ref="P39:P44" si="4">I39/P$45</f>
        <v>2290.8924298732372</v>
      </c>
      <c r="Q39" s="91">
        <f t="shared" ref="Q39:Q44" si="5">I39/Q$45</f>
        <v>2860.7755880483151</v>
      </c>
      <c r="R39" s="162"/>
      <c r="S39" s="75"/>
      <c r="T39" s="75"/>
      <c r="U39" s="75"/>
      <c r="V39" s="75"/>
      <c r="W39" s="75"/>
      <c r="X39" s="75"/>
      <c r="Y39" s="75"/>
      <c r="Z39" s="75"/>
      <c r="AA39" s="75"/>
    </row>
    <row r="40" spans="1:27">
      <c r="B40" s="75"/>
      <c r="D40" s="75"/>
      <c r="E40" s="75"/>
      <c r="G40" s="76" t="s">
        <v>50</v>
      </c>
      <c r="H40" s="77"/>
      <c r="I40" s="149">
        <v>450000</v>
      </c>
      <c r="J40" s="91">
        <f t="shared" si="0"/>
        <v>4382.974578747443</v>
      </c>
      <c r="L40" s="97">
        <f t="shared" si="1"/>
        <v>20727.775218793184</v>
      </c>
      <c r="M40" s="154">
        <f t="shared" si="2"/>
        <v>2673.320263767599</v>
      </c>
      <c r="N40" s="154"/>
      <c r="O40" s="91">
        <f t="shared" si="3"/>
        <v>4815.4093097913319</v>
      </c>
      <c r="P40" s="91">
        <f t="shared" si="4"/>
        <v>2290.8924298732372</v>
      </c>
      <c r="Q40" s="91">
        <f t="shared" si="5"/>
        <v>2860.7755880483151</v>
      </c>
      <c r="R40" s="162"/>
      <c r="S40" s="75"/>
      <c r="T40" s="75"/>
      <c r="U40" s="75"/>
      <c r="V40" s="75"/>
      <c r="W40" s="75"/>
      <c r="X40" s="75"/>
      <c r="Y40" s="75"/>
      <c r="Z40" s="75"/>
      <c r="AA40" s="75"/>
    </row>
    <row r="41" spans="1:27">
      <c r="B41" s="75"/>
      <c r="D41" s="75"/>
      <c r="E41" s="75"/>
      <c r="G41" s="76" t="s">
        <v>51</v>
      </c>
      <c r="H41" s="77"/>
      <c r="I41" s="149">
        <v>345000</v>
      </c>
      <c r="J41" s="91">
        <f t="shared" si="0"/>
        <v>3360.2805103730398</v>
      </c>
      <c r="L41" s="97">
        <f t="shared" si="1"/>
        <v>15891.294334408107</v>
      </c>
      <c r="M41" s="78">
        <f t="shared" si="2"/>
        <v>2049.5455355551594</v>
      </c>
      <c r="N41" s="78"/>
      <c r="O41" s="91">
        <f t="shared" si="3"/>
        <v>3691.8138041733546</v>
      </c>
      <c r="P41" s="91">
        <f t="shared" si="4"/>
        <v>1756.3508629028152</v>
      </c>
      <c r="Q41" s="91">
        <f t="shared" si="5"/>
        <v>2193.2612841703749</v>
      </c>
      <c r="R41" s="162"/>
      <c r="S41" s="75"/>
      <c r="T41" s="75"/>
      <c r="U41" s="75"/>
      <c r="V41" s="75"/>
      <c r="W41" s="75"/>
      <c r="X41" s="75"/>
      <c r="Y41" s="75"/>
      <c r="Z41" s="75"/>
      <c r="AA41" s="75"/>
    </row>
    <row r="42" spans="1:27">
      <c r="B42" s="75"/>
      <c r="D42" s="75"/>
      <c r="E42" s="75"/>
      <c r="G42" s="76" t="s">
        <v>52</v>
      </c>
      <c r="H42" s="77"/>
      <c r="I42" s="149">
        <v>345000</v>
      </c>
      <c r="J42" s="91">
        <f t="shared" si="0"/>
        <v>3360.2805103730398</v>
      </c>
      <c r="L42" s="97">
        <f t="shared" si="1"/>
        <v>15891.294334408107</v>
      </c>
      <c r="M42" s="78">
        <f t="shared" si="2"/>
        <v>2049.5455355551594</v>
      </c>
      <c r="N42" s="78"/>
      <c r="O42" s="91">
        <f t="shared" si="3"/>
        <v>3691.8138041733546</v>
      </c>
      <c r="P42" s="91">
        <f t="shared" si="4"/>
        <v>1756.3508629028152</v>
      </c>
      <c r="Q42" s="91">
        <f t="shared" si="5"/>
        <v>2193.2612841703749</v>
      </c>
      <c r="R42" s="162"/>
      <c r="S42" s="75"/>
      <c r="T42" s="75"/>
      <c r="U42" s="75"/>
      <c r="V42" s="75"/>
      <c r="W42" s="75"/>
      <c r="X42" s="75"/>
      <c r="Y42" s="75"/>
      <c r="Z42" s="75"/>
      <c r="AA42" s="75"/>
    </row>
    <row r="43" spans="1:27">
      <c r="B43" s="75"/>
      <c r="D43" s="75"/>
      <c r="E43" s="75"/>
      <c r="G43" s="76" t="s">
        <v>53</v>
      </c>
      <c r="H43" s="77"/>
      <c r="I43" s="149">
        <v>375000</v>
      </c>
      <c r="J43" s="91">
        <f t="shared" si="0"/>
        <v>3652.4788156228692</v>
      </c>
      <c r="L43" s="97">
        <f t="shared" si="1"/>
        <v>17273.146015660986</v>
      </c>
      <c r="M43" s="78">
        <f t="shared" si="2"/>
        <v>2227.7668864729994</v>
      </c>
      <c r="N43" s="78"/>
      <c r="O43" s="91">
        <f t="shared" si="3"/>
        <v>4012.8410914927767</v>
      </c>
      <c r="P43" s="91">
        <f t="shared" si="4"/>
        <v>1909.0770248943643</v>
      </c>
      <c r="Q43" s="91">
        <f t="shared" si="5"/>
        <v>2383.9796567069293</v>
      </c>
      <c r="R43" s="162"/>
      <c r="S43" s="75"/>
      <c r="T43" s="75"/>
      <c r="U43" s="75"/>
      <c r="V43" s="75"/>
      <c r="W43" s="75"/>
      <c r="X43" s="75"/>
      <c r="Y43" s="75"/>
      <c r="Z43" s="75"/>
      <c r="AA43" s="75"/>
    </row>
    <row r="44" spans="1:27" ht="26" thickBot="1">
      <c r="B44" s="75"/>
      <c r="D44" s="75"/>
      <c r="E44" s="75"/>
      <c r="G44" s="86" t="s">
        <v>54</v>
      </c>
      <c r="H44" s="87"/>
      <c r="I44" s="150">
        <v>270000</v>
      </c>
      <c r="J44" s="92">
        <f t="shared" si="0"/>
        <v>2629.7847472484659</v>
      </c>
      <c r="K44" s="161"/>
      <c r="L44" s="98">
        <f t="shared" si="1"/>
        <v>12436.66513127591</v>
      </c>
      <c r="M44" s="88">
        <f t="shared" si="2"/>
        <v>1603.9921582605596</v>
      </c>
      <c r="N44" s="88"/>
      <c r="O44" s="92">
        <f t="shared" si="3"/>
        <v>2889.2455858747994</v>
      </c>
      <c r="P44" s="92">
        <f t="shared" si="4"/>
        <v>1374.5354579239424</v>
      </c>
      <c r="Q44" s="92">
        <f t="shared" si="5"/>
        <v>1716.4653528289891</v>
      </c>
      <c r="R44" s="162"/>
      <c r="S44" s="75"/>
      <c r="T44" s="75"/>
      <c r="U44" s="75"/>
      <c r="V44" s="75"/>
      <c r="W44" s="75"/>
      <c r="X44" s="75"/>
      <c r="Y44" s="75"/>
      <c r="Z44" s="75"/>
      <c r="AA44" s="75"/>
    </row>
    <row r="45" spans="1:27" ht="26" thickBot="1">
      <c r="B45" s="75"/>
      <c r="D45" s="75"/>
      <c r="E45" s="75"/>
      <c r="G45" s="93" t="s">
        <v>69</v>
      </c>
      <c r="H45" s="94"/>
      <c r="I45" s="95"/>
      <c r="J45" s="96">
        <v>102.67</v>
      </c>
      <c r="K45" s="94"/>
      <c r="L45" s="96">
        <v>21.71</v>
      </c>
      <c r="M45" s="96">
        <v>168.33</v>
      </c>
      <c r="N45" s="96"/>
      <c r="O45" s="96">
        <v>93.45</v>
      </c>
      <c r="P45" s="96">
        <v>196.43</v>
      </c>
      <c r="Q45" s="96">
        <v>157.30000000000001</v>
      </c>
      <c r="R45" s="162"/>
      <c r="S45" s="75"/>
      <c r="T45" s="75"/>
      <c r="U45" s="75"/>
      <c r="V45" s="75"/>
      <c r="W45" s="75"/>
      <c r="X45" s="75"/>
      <c r="Y45" s="75"/>
      <c r="Z45" s="75"/>
      <c r="AA45" s="75"/>
    </row>
    <row r="46" spans="1:27" ht="13" customHeight="1">
      <c r="B46" s="75"/>
      <c r="D46" s="75"/>
      <c r="E46" s="75"/>
      <c r="M46" s="83"/>
      <c r="N46" s="83"/>
      <c r="O46" s="75"/>
      <c r="P46" s="75"/>
      <c r="Q46" s="75"/>
      <c r="R46" s="162"/>
      <c r="S46" s="75"/>
      <c r="T46" s="75"/>
      <c r="U46" s="75"/>
      <c r="V46" s="75"/>
      <c r="W46" s="75"/>
      <c r="X46" s="75"/>
      <c r="Y46" s="75"/>
      <c r="Z46" s="75"/>
      <c r="AA46" s="75"/>
    </row>
    <row r="47" spans="1:27" s="162" customFormat="1" ht="24" customHeight="1" thickBot="1">
      <c r="A47" s="191"/>
      <c r="B47" s="75"/>
      <c r="C47" s="74"/>
      <c r="D47" s="75"/>
      <c r="E47" s="75"/>
      <c r="G47" s="84"/>
      <c r="H47" s="164"/>
      <c r="I47" s="163"/>
      <c r="J47" s="164"/>
      <c r="K47" s="164"/>
      <c r="L47" s="164"/>
      <c r="M47" s="164"/>
      <c r="N47" s="164"/>
      <c r="O47" s="164"/>
      <c r="P47" s="164"/>
      <c r="Q47" s="75"/>
      <c r="R47" s="89"/>
      <c r="S47" s="75"/>
      <c r="T47" s="75"/>
      <c r="U47" s="75"/>
      <c r="V47" s="75"/>
    </row>
    <row r="48" spans="1:27" s="162" customFormat="1" ht="24" customHeight="1" thickBot="1">
      <c r="A48" s="191"/>
      <c r="B48" s="75"/>
      <c r="C48" s="74"/>
      <c r="D48" s="75"/>
      <c r="E48" s="75"/>
      <c r="G48" s="147" t="s">
        <v>63</v>
      </c>
      <c r="H48" s="170"/>
      <c r="I48" s="215" t="s">
        <v>215</v>
      </c>
      <c r="J48" s="215"/>
      <c r="K48" s="163"/>
      <c r="L48" s="215" t="s">
        <v>216</v>
      </c>
      <c r="M48" s="215"/>
      <c r="N48" s="215"/>
      <c r="O48" s="215"/>
      <c r="P48" s="215"/>
      <c r="Q48" s="75"/>
      <c r="R48" s="89"/>
      <c r="S48" s="75"/>
      <c r="T48" s="75"/>
      <c r="U48" s="75"/>
      <c r="V48" s="75"/>
    </row>
    <row r="49" spans="1:22" s="162" customFormat="1" ht="24" customHeight="1" thickBot="1">
      <c r="A49" s="191"/>
      <c r="B49" s="75"/>
      <c r="C49" s="74"/>
      <c r="D49" s="75"/>
      <c r="E49" s="75"/>
      <c r="G49" s="160" t="s">
        <v>187</v>
      </c>
      <c r="H49" s="170"/>
      <c r="I49" s="215" t="s">
        <v>30</v>
      </c>
      <c r="J49" s="215"/>
      <c r="K49" s="163"/>
      <c r="L49" s="215" t="s">
        <v>217</v>
      </c>
      <c r="M49" s="215"/>
      <c r="N49" s="170"/>
      <c r="O49" s="223" t="s">
        <v>218</v>
      </c>
      <c r="P49" s="223"/>
      <c r="R49" s="89"/>
      <c r="S49" s="75"/>
      <c r="T49" s="75"/>
      <c r="U49" s="75"/>
      <c r="V49" s="75"/>
    </row>
    <row r="50" spans="1:22" s="162" customFormat="1" ht="24" customHeight="1" thickBot="1">
      <c r="A50" s="191"/>
      <c r="B50" s="75"/>
      <c r="C50" s="74"/>
      <c r="D50" s="75"/>
      <c r="E50" s="75"/>
      <c r="G50" s="99"/>
      <c r="H50" s="160"/>
      <c r="I50" s="215" t="s">
        <v>219</v>
      </c>
      <c r="J50" s="215"/>
      <c r="K50" s="164"/>
      <c r="L50" s="215" t="s">
        <v>219</v>
      </c>
      <c r="M50" s="215"/>
      <c r="N50" s="160"/>
      <c r="O50" s="215" t="s">
        <v>219</v>
      </c>
      <c r="P50" s="215"/>
      <c r="R50" s="89"/>
      <c r="S50" s="75"/>
      <c r="T50" s="75"/>
      <c r="U50" s="75"/>
      <c r="V50" s="75"/>
    </row>
    <row r="51" spans="1:22" s="162" customFormat="1" ht="24" customHeight="1">
      <c r="A51" s="191"/>
      <c r="B51" s="75"/>
      <c r="C51" s="74"/>
      <c r="D51" s="75"/>
      <c r="E51" s="75"/>
      <c r="G51" s="76" t="s">
        <v>49</v>
      </c>
      <c r="I51" s="151">
        <f t="shared" ref="I51:I56" si="6">I39+J51</f>
        <v>605000</v>
      </c>
      <c r="J51" s="79">
        <v>155000</v>
      </c>
      <c r="L51" s="151">
        <v>433000</v>
      </c>
      <c r="M51" s="79">
        <v>-17000</v>
      </c>
      <c r="N51" s="79"/>
      <c r="O51" s="151">
        <v>447500</v>
      </c>
      <c r="P51" s="79">
        <v>-2500</v>
      </c>
      <c r="R51" s="89"/>
      <c r="S51" s="75"/>
      <c r="T51" s="75"/>
      <c r="U51" s="75"/>
      <c r="V51" s="75"/>
    </row>
    <row r="52" spans="1:22" s="162" customFormat="1" ht="24" customHeight="1">
      <c r="A52" s="191"/>
      <c r="B52" s="75"/>
      <c r="C52" s="74"/>
      <c r="D52" s="75"/>
      <c r="E52" s="75"/>
      <c r="G52" s="76" t="s">
        <v>50</v>
      </c>
      <c r="I52" s="151">
        <f t="shared" si="6"/>
        <v>605000</v>
      </c>
      <c r="J52" s="79">
        <v>155000</v>
      </c>
      <c r="L52" s="151">
        <v>433000</v>
      </c>
      <c r="M52" s="79">
        <v>-17000</v>
      </c>
      <c r="N52" s="79"/>
      <c r="O52" s="151">
        <v>447500</v>
      </c>
      <c r="P52" s="79">
        <v>-2500</v>
      </c>
      <c r="R52" s="89"/>
      <c r="S52" s="75"/>
      <c r="T52" s="75"/>
      <c r="U52" s="75"/>
      <c r="V52" s="75"/>
    </row>
    <row r="53" spans="1:22" s="162" customFormat="1" ht="24" customHeight="1">
      <c r="A53" s="191"/>
      <c r="B53" s="75"/>
      <c r="C53" s="74"/>
      <c r="D53" s="75"/>
      <c r="E53" s="75"/>
      <c r="G53" s="76" t="s">
        <v>51</v>
      </c>
      <c r="I53" s="151">
        <f t="shared" si="6"/>
        <v>470000</v>
      </c>
      <c r="J53" s="79">
        <v>125000</v>
      </c>
      <c r="L53" s="151">
        <v>328000</v>
      </c>
      <c r="M53" s="79">
        <v>-17000</v>
      </c>
      <c r="N53" s="79"/>
      <c r="O53" s="151">
        <v>342500</v>
      </c>
      <c r="P53" s="79">
        <v>-2500</v>
      </c>
      <c r="R53" s="89"/>
      <c r="S53" s="75"/>
      <c r="T53" s="75"/>
      <c r="U53" s="75"/>
      <c r="V53" s="75"/>
    </row>
    <row r="54" spans="1:22" s="162" customFormat="1" ht="24" customHeight="1">
      <c r="A54" s="191"/>
      <c r="B54" s="75"/>
      <c r="C54" s="74"/>
      <c r="D54" s="75"/>
      <c r="E54" s="75"/>
      <c r="G54" s="76" t="s">
        <v>52</v>
      </c>
      <c r="I54" s="151">
        <f t="shared" si="6"/>
        <v>470000</v>
      </c>
      <c r="J54" s="79">
        <v>125000</v>
      </c>
      <c r="L54" s="151">
        <v>328000</v>
      </c>
      <c r="M54" s="79">
        <v>-17000</v>
      </c>
      <c r="N54" s="79"/>
      <c r="O54" s="151">
        <v>342500</v>
      </c>
      <c r="P54" s="79">
        <v>-2500</v>
      </c>
      <c r="R54" s="89"/>
      <c r="S54" s="75"/>
      <c r="T54" s="75"/>
      <c r="U54" s="75"/>
      <c r="V54" s="75"/>
    </row>
    <row r="55" spans="1:22" s="162" customFormat="1" ht="24" customHeight="1">
      <c r="A55" s="191"/>
      <c r="B55" s="75"/>
      <c r="C55" s="74"/>
      <c r="D55" s="75"/>
      <c r="E55" s="75"/>
      <c r="G55" s="76" t="s">
        <v>53</v>
      </c>
      <c r="I55" s="151">
        <f t="shared" si="6"/>
        <v>500000</v>
      </c>
      <c r="J55" s="79">
        <v>125000</v>
      </c>
      <c r="L55" s="151">
        <v>358000</v>
      </c>
      <c r="M55" s="79">
        <v>-17000</v>
      </c>
      <c r="N55" s="79"/>
      <c r="O55" s="151">
        <v>372500</v>
      </c>
      <c r="P55" s="79">
        <v>-2500</v>
      </c>
      <c r="R55" s="89"/>
      <c r="S55" s="75"/>
      <c r="T55" s="75"/>
      <c r="U55" s="75"/>
      <c r="V55" s="75"/>
    </row>
    <row r="56" spans="1:22" s="162" customFormat="1" ht="24" customHeight="1" thickBot="1">
      <c r="A56" s="191"/>
      <c r="B56" s="75"/>
      <c r="C56" s="74"/>
      <c r="D56" s="75"/>
      <c r="E56" s="75"/>
      <c r="G56" s="86" t="s">
        <v>54</v>
      </c>
      <c r="H56" s="161"/>
      <c r="I56" s="166">
        <f t="shared" si="6"/>
        <v>365000</v>
      </c>
      <c r="J56" s="165">
        <v>95000</v>
      </c>
      <c r="K56" s="161"/>
      <c r="L56" s="166">
        <v>253000</v>
      </c>
      <c r="M56" s="165">
        <v>-17000</v>
      </c>
      <c r="N56" s="165"/>
      <c r="O56" s="166">
        <v>267500</v>
      </c>
      <c r="P56" s="165">
        <v>-2500</v>
      </c>
      <c r="R56" s="89"/>
      <c r="S56" s="75"/>
      <c r="T56" s="75"/>
      <c r="U56" s="75"/>
      <c r="V56" s="75"/>
    </row>
    <row r="57" spans="1:22" s="162" customFormat="1" ht="13" customHeight="1">
      <c r="A57" s="191"/>
      <c r="B57" s="75"/>
      <c r="C57" s="74"/>
      <c r="D57" s="75"/>
      <c r="E57" s="75"/>
      <c r="H57" s="75"/>
      <c r="I57" s="75"/>
      <c r="J57" s="75"/>
      <c r="K57" s="75"/>
      <c r="L57" s="75"/>
      <c r="N57" s="191"/>
      <c r="R57" s="89"/>
      <c r="S57" s="75"/>
      <c r="T57" s="75"/>
      <c r="U57" s="75"/>
      <c r="V57" s="75"/>
    </row>
    <row r="58" spans="1:22" s="197" customFormat="1" ht="23" customHeight="1">
      <c r="B58" s="75"/>
      <c r="C58" s="74"/>
      <c r="D58" s="75"/>
      <c r="E58" s="75"/>
      <c r="G58" s="198" t="s">
        <v>298</v>
      </c>
      <c r="H58" s="75"/>
      <c r="I58" s="75"/>
      <c r="J58" s="75"/>
      <c r="K58" s="75"/>
      <c r="L58" s="75"/>
      <c r="R58" s="89"/>
      <c r="S58" s="75"/>
      <c r="T58" s="75"/>
      <c r="U58" s="75"/>
      <c r="V58" s="75"/>
    </row>
    <row r="59" spans="1:22" s="162" customFormat="1" ht="23" customHeight="1">
      <c r="A59" s="191"/>
      <c r="B59" s="75"/>
      <c r="C59" s="74"/>
      <c r="D59" s="75"/>
      <c r="E59" s="75"/>
      <c r="G59" s="90" t="s">
        <v>259</v>
      </c>
      <c r="M59" s="83"/>
      <c r="N59" s="83"/>
      <c r="O59" s="75"/>
      <c r="P59" s="75"/>
      <c r="Q59" s="75"/>
      <c r="R59" s="89"/>
      <c r="S59" s="75"/>
      <c r="T59" s="75"/>
      <c r="U59" s="75"/>
      <c r="V59" s="75"/>
    </row>
    <row r="60" spans="1:22" s="162" customFormat="1">
      <c r="A60" s="191"/>
      <c r="B60" s="75"/>
      <c r="C60" s="74"/>
      <c r="D60" s="75"/>
      <c r="E60" s="75"/>
      <c r="I60" s="81"/>
      <c r="J60" s="81"/>
      <c r="K60" s="89"/>
      <c r="M60" s="83"/>
      <c r="N60" s="83"/>
      <c r="O60" s="75"/>
      <c r="P60" s="75"/>
      <c r="Q60" s="75"/>
    </row>
    <row r="61" spans="1:22" s="162" customFormat="1">
      <c r="A61" s="191"/>
      <c r="B61" s="75"/>
      <c r="C61" s="74"/>
      <c r="D61" s="75"/>
      <c r="E61" s="75" t="s">
        <v>286</v>
      </c>
      <c r="I61" s="81"/>
      <c r="J61" s="81"/>
      <c r="K61" s="89"/>
      <c r="M61" s="83"/>
      <c r="N61" s="83"/>
      <c r="O61" s="75"/>
      <c r="P61" s="75"/>
      <c r="Q61" s="75"/>
    </row>
    <row r="62" spans="1:22" s="162" customFormat="1">
      <c r="A62" s="191"/>
      <c r="B62" s="75"/>
      <c r="C62" s="74"/>
      <c r="D62" s="75"/>
      <c r="F62" s="75" t="s">
        <v>239</v>
      </c>
      <c r="I62" s="81"/>
      <c r="J62" s="81"/>
      <c r="K62" s="89"/>
      <c r="M62" s="83"/>
      <c r="N62" s="83"/>
      <c r="O62" s="75"/>
      <c r="P62" s="75"/>
      <c r="Q62" s="75"/>
    </row>
    <row r="63" spans="1:22" ht="26" thickBot="1">
      <c r="G63" s="115"/>
      <c r="H63" s="115"/>
      <c r="I63" s="115"/>
      <c r="J63" s="115"/>
      <c r="K63" s="115"/>
      <c r="L63" s="115"/>
      <c r="M63" s="116"/>
      <c r="N63" s="116"/>
      <c r="O63" s="116"/>
      <c r="P63" s="116"/>
      <c r="Q63" s="116"/>
      <c r="R63" s="116"/>
      <c r="S63" s="72"/>
    </row>
    <row r="64" spans="1:22" ht="26" thickBot="1">
      <c r="G64" s="117"/>
      <c r="H64" s="117"/>
      <c r="I64" s="120" t="s">
        <v>180</v>
      </c>
      <c r="J64" s="120"/>
      <c r="K64" s="118" t="s">
        <v>167</v>
      </c>
      <c r="L64" s="118"/>
      <c r="M64" s="118" t="s">
        <v>172</v>
      </c>
      <c r="N64" s="118"/>
      <c r="O64" s="118"/>
      <c r="P64" s="118" t="s">
        <v>173</v>
      </c>
      <c r="Q64" s="119"/>
      <c r="R64" s="120" t="s">
        <v>174</v>
      </c>
      <c r="S64" s="72"/>
    </row>
    <row r="65" spans="7:19">
      <c r="G65" s="217" t="s">
        <v>261</v>
      </c>
      <c r="H65" s="121"/>
      <c r="I65" s="121" t="s">
        <v>179</v>
      </c>
      <c r="J65" s="121"/>
      <c r="K65" s="122"/>
      <c r="L65" s="122"/>
      <c r="M65" s="122"/>
      <c r="N65" s="122"/>
      <c r="O65" s="124" t="s">
        <v>168</v>
      </c>
      <c r="P65" s="124"/>
      <c r="Q65" s="125"/>
      <c r="R65" s="126"/>
      <c r="S65" s="121"/>
    </row>
    <row r="66" spans="7:19">
      <c r="G66" s="218"/>
      <c r="H66" s="121"/>
      <c r="I66" s="121" t="s">
        <v>243</v>
      </c>
      <c r="J66" s="126"/>
      <c r="K66" s="123"/>
      <c r="L66" s="123"/>
      <c r="M66" s="126">
        <v>0</v>
      </c>
      <c r="N66" s="126"/>
      <c r="O66" s="123"/>
      <c r="P66" s="126" t="s">
        <v>169</v>
      </c>
      <c r="Q66" s="127"/>
      <c r="R66" s="126">
        <v>0</v>
      </c>
      <c r="S66" s="121"/>
    </row>
    <row r="67" spans="7:19">
      <c r="G67" s="218"/>
      <c r="H67" s="121"/>
      <c r="I67" s="121" t="s">
        <v>181</v>
      </c>
      <c r="J67" s="126">
        <v>0</v>
      </c>
      <c r="K67" s="123"/>
      <c r="L67" s="123"/>
      <c r="M67" s="126">
        <v>0</v>
      </c>
      <c r="N67" s="126"/>
      <c r="O67" s="123"/>
      <c r="P67" s="126" t="s">
        <v>169</v>
      </c>
      <c r="Q67" s="127"/>
      <c r="R67" s="126">
        <v>0</v>
      </c>
      <c r="S67" s="72"/>
    </row>
    <row r="68" spans="7:19" ht="28" customHeight="1">
      <c r="G68" s="219"/>
      <c r="H68" s="128"/>
      <c r="I68" s="128" t="s">
        <v>244</v>
      </c>
      <c r="J68" s="129">
        <v>0</v>
      </c>
      <c r="K68" s="130"/>
      <c r="L68" s="130"/>
      <c r="M68" s="131"/>
      <c r="N68" s="131"/>
      <c r="O68" s="131"/>
      <c r="P68" s="131"/>
      <c r="Q68" s="131"/>
      <c r="R68" s="131"/>
      <c r="S68" s="72"/>
    </row>
    <row r="69" spans="7:19">
      <c r="G69" s="220" t="s">
        <v>170</v>
      </c>
      <c r="H69" s="121"/>
      <c r="I69" s="121" t="s">
        <v>182</v>
      </c>
      <c r="J69" s="121"/>
      <c r="K69" s="121"/>
      <c r="L69" s="121"/>
      <c r="M69" s="121"/>
      <c r="N69" s="121"/>
      <c r="O69" s="132" t="s">
        <v>175</v>
      </c>
      <c r="P69" s="132" t="s">
        <v>176</v>
      </c>
      <c r="Q69" s="135"/>
      <c r="R69" s="136">
        <v>0</v>
      </c>
      <c r="S69" s="72"/>
    </row>
    <row r="70" spans="7:19">
      <c r="G70" s="218"/>
      <c r="H70" s="121"/>
      <c r="I70" s="121" t="s">
        <v>242</v>
      </c>
      <c r="J70" s="136">
        <v>0</v>
      </c>
      <c r="K70" s="133"/>
      <c r="L70" s="133"/>
      <c r="M70" s="136">
        <v>0</v>
      </c>
      <c r="N70" s="136"/>
      <c r="O70" s="133"/>
      <c r="P70" s="136" t="s">
        <v>177</v>
      </c>
      <c r="Q70" s="135"/>
      <c r="R70" s="136">
        <v>0</v>
      </c>
      <c r="S70" s="72"/>
    </row>
    <row r="71" spans="7:19">
      <c r="G71" s="218"/>
      <c r="H71" s="121"/>
      <c r="I71" s="121" t="s">
        <v>183</v>
      </c>
      <c r="J71" s="136">
        <v>0</v>
      </c>
      <c r="K71" s="133"/>
      <c r="L71" s="133"/>
      <c r="M71" s="136">
        <v>0</v>
      </c>
      <c r="N71" s="136"/>
      <c r="O71" s="133"/>
      <c r="P71" s="136" t="s">
        <v>177</v>
      </c>
      <c r="Q71" s="135"/>
      <c r="R71" s="136">
        <v>0</v>
      </c>
      <c r="S71" s="72"/>
    </row>
    <row r="72" spans="7:19">
      <c r="G72" s="218"/>
      <c r="H72" s="121"/>
      <c r="I72" s="121" t="s">
        <v>241</v>
      </c>
      <c r="J72" s="136">
        <v>0</v>
      </c>
      <c r="K72" s="133"/>
      <c r="L72" s="133"/>
      <c r="M72" s="136">
        <v>0</v>
      </c>
      <c r="N72" s="136"/>
      <c r="O72" s="133"/>
      <c r="P72" s="136">
        <v>0</v>
      </c>
      <c r="Q72" s="135"/>
      <c r="R72" s="136">
        <v>0</v>
      </c>
      <c r="S72" s="72"/>
    </row>
    <row r="73" spans="7:19">
      <c r="G73" s="218"/>
      <c r="H73" s="121"/>
      <c r="I73" s="121" t="s">
        <v>184</v>
      </c>
      <c r="J73" s="136">
        <v>0</v>
      </c>
      <c r="K73" s="133"/>
      <c r="L73" s="133"/>
      <c r="M73" s="136">
        <v>0</v>
      </c>
      <c r="N73" s="136"/>
      <c r="O73" s="133"/>
      <c r="P73" s="134" t="s">
        <v>171</v>
      </c>
      <c r="Q73" s="135"/>
      <c r="R73" s="136">
        <v>0</v>
      </c>
      <c r="S73" s="72"/>
    </row>
    <row r="74" spans="7:19">
      <c r="G74" s="219"/>
      <c r="H74" s="128"/>
      <c r="I74" s="128" t="s">
        <v>240</v>
      </c>
      <c r="J74" s="137">
        <v>0</v>
      </c>
      <c r="K74" s="138"/>
      <c r="L74" s="138"/>
      <c r="M74" s="138"/>
      <c r="N74" s="138"/>
      <c r="O74" s="138"/>
      <c r="P74" s="138"/>
      <c r="Q74" s="138"/>
      <c r="R74" s="138"/>
      <c r="S74" s="72"/>
    </row>
    <row r="75" spans="7:19">
      <c r="G75" s="221" t="s">
        <v>178</v>
      </c>
      <c r="H75" s="121"/>
      <c r="I75" s="121" t="s">
        <v>185</v>
      </c>
      <c r="J75" s="121"/>
      <c r="K75" s="122"/>
      <c r="L75" s="122"/>
      <c r="M75" s="139" t="s">
        <v>177</v>
      </c>
      <c r="N75" s="139"/>
      <c r="O75" s="140"/>
      <c r="P75" s="139" t="s">
        <v>177</v>
      </c>
      <c r="Q75" s="141"/>
      <c r="R75" s="139">
        <v>0</v>
      </c>
      <c r="S75" s="72"/>
    </row>
    <row r="76" spans="7:19">
      <c r="G76" s="218"/>
      <c r="H76" s="121"/>
      <c r="I76" s="121" t="s">
        <v>245</v>
      </c>
      <c r="J76" s="139">
        <v>0</v>
      </c>
      <c r="K76" s="140"/>
      <c r="L76" s="140"/>
      <c r="M76" s="139" t="s">
        <v>177</v>
      </c>
      <c r="N76" s="139"/>
      <c r="O76" s="140"/>
      <c r="P76" s="139" t="s">
        <v>177</v>
      </c>
      <c r="Q76" s="141"/>
      <c r="R76" s="139">
        <v>0</v>
      </c>
      <c r="S76" s="72"/>
    </row>
    <row r="77" spans="7:19">
      <c r="G77" s="218"/>
      <c r="H77" s="121"/>
      <c r="I77" s="121" t="s">
        <v>246</v>
      </c>
      <c r="J77" s="139">
        <v>0</v>
      </c>
      <c r="K77" s="140"/>
      <c r="L77" s="140"/>
      <c r="M77" s="139">
        <v>0</v>
      </c>
      <c r="N77" s="139"/>
      <c r="O77" s="140"/>
      <c r="P77" s="139">
        <v>0</v>
      </c>
      <c r="Q77" s="141"/>
      <c r="R77" s="139">
        <v>0</v>
      </c>
      <c r="S77" s="72"/>
    </row>
    <row r="78" spans="7:19" ht="28" customHeight="1" thickBot="1">
      <c r="G78" s="222"/>
      <c r="H78" s="115"/>
      <c r="I78" s="115" t="s">
        <v>247</v>
      </c>
      <c r="J78" s="142">
        <v>0</v>
      </c>
      <c r="K78" s="143"/>
      <c r="L78" s="143"/>
      <c r="M78" s="144"/>
      <c r="N78" s="144"/>
      <c r="O78" s="144"/>
      <c r="P78" s="144"/>
      <c r="Q78" s="116"/>
      <c r="R78" s="145"/>
      <c r="S78" s="72"/>
    </row>
    <row r="79" spans="7:19" ht="14" customHeight="1">
      <c r="G79" s="121"/>
      <c r="H79" s="121"/>
      <c r="I79" s="121"/>
      <c r="J79" s="121"/>
      <c r="K79" s="121"/>
      <c r="L79" s="121"/>
      <c r="M79" s="72"/>
      <c r="N79" s="72"/>
      <c r="O79" s="72"/>
      <c r="P79" s="72"/>
      <c r="Q79" s="72"/>
      <c r="R79" s="72"/>
      <c r="S79" s="72"/>
    </row>
    <row r="80" spans="7:19">
      <c r="G80" s="146" t="s">
        <v>186</v>
      </c>
      <c r="H80" s="121"/>
      <c r="I80" s="121" t="s">
        <v>236</v>
      </c>
      <c r="L80" s="121"/>
      <c r="M80" s="72"/>
      <c r="N80" s="72"/>
      <c r="O80" s="72"/>
      <c r="P80" s="72"/>
      <c r="Q80" s="72"/>
      <c r="R80" s="72"/>
      <c r="S80" s="72"/>
    </row>
    <row r="81" spans="1:19" s="193" customFormat="1">
      <c r="C81" s="74"/>
      <c r="F81" s="146" t="s">
        <v>288</v>
      </c>
      <c r="H81" s="121"/>
      <c r="I81" s="121"/>
      <c r="L81" s="121"/>
      <c r="M81" s="72"/>
      <c r="N81" s="72"/>
      <c r="O81" s="72"/>
      <c r="P81" s="72"/>
      <c r="Q81" s="72"/>
      <c r="R81" s="72"/>
      <c r="S81" s="72"/>
    </row>
    <row r="82" spans="1:19" s="193" customFormat="1">
      <c r="C82" s="74"/>
      <c r="G82" s="121" t="s">
        <v>287</v>
      </c>
      <c r="H82" s="121"/>
      <c r="L82" s="121"/>
      <c r="M82" s="72"/>
      <c r="N82" s="72"/>
      <c r="O82" s="72"/>
      <c r="P82" s="72"/>
      <c r="Q82" s="72"/>
      <c r="R82" s="72"/>
      <c r="S82" s="72"/>
    </row>
    <row r="83" spans="1:19" s="162" customFormat="1">
      <c r="A83" s="191"/>
      <c r="C83" s="74"/>
      <c r="G83" s="146"/>
      <c r="M83" s="82"/>
      <c r="N83" s="82"/>
    </row>
    <row r="84" spans="1:19">
      <c r="B84" s="74" t="s">
        <v>45</v>
      </c>
      <c r="C84" s="74">
        <v>4</v>
      </c>
      <c r="D84" s="75" t="s">
        <v>44</v>
      </c>
      <c r="E84" s="75" t="s">
        <v>62</v>
      </c>
      <c r="F84" s="75"/>
      <c r="G84" s="121"/>
      <c r="H84" s="75"/>
      <c r="I84" s="75"/>
      <c r="J84" s="75"/>
      <c r="K84" s="75"/>
      <c r="L84" s="75"/>
      <c r="M84" s="83"/>
      <c r="N84" s="83"/>
      <c r="O84" s="75"/>
      <c r="P84" s="75"/>
      <c r="Q84" s="75"/>
    </row>
    <row r="85" spans="1:19">
      <c r="E85" s="74" t="s">
        <v>212</v>
      </c>
      <c r="F85" s="75" t="s">
        <v>230</v>
      </c>
      <c r="G85" s="75"/>
      <c r="H85" s="75"/>
      <c r="I85" s="75"/>
      <c r="J85" s="75"/>
      <c r="K85" s="75"/>
      <c r="L85" s="75"/>
      <c r="M85" s="83"/>
      <c r="N85" s="83"/>
      <c r="O85" s="75"/>
      <c r="P85" s="75"/>
      <c r="Q85" s="75"/>
    </row>
    <row r="86" spans="1:19">
      <c r="F86" s="75" t="s">
        <v>229</v>
      </c>
      <c r="G86" s="75"/>
      <c r="H86" s="75"/>
      <c r="I86" s="75"/>
      <c r="J86" s="75"/>
      <c r="K86" s="75"/>
      <c r="L86" s="75"/>
      <c r="M86" s="83"/>
      <c r="N86" s="83"/>
      <c r="O86" s="75"/>
      <c r="P86" s="75"/>
      <c r="Q86" s="75"/>
    </row>
    <row r="87" spans="1:19" s="162" customFormat="1">
      <c r="A87" s="191"/>
      <c r="C87" s="74"/>
      <c r="F87" s="75"/>
      <c r="G87" s="80" t="s">
        <v>231</v>
      </c>
      <c r="H87" s="75"/>
      <c r="I87" s="75"/>
      <c r="J87" s="75"/>
      <c r="K87" s="75"/>
      <c r="L87" s="75"/>
      <c r="M87" s="83"/>
      <c r="N87" s="83"/>
      <c r="O87" s="75"/>
      <c r="P87" s="75"/>
      <c r="Q87" s="75"/>
    </row>
    <row r="88" spans="1:19" s="191" customFormat="1">
      <c r="C88" s="74"/>
      <c r="F88" s="75"/>
      <c r="G88" s="75" t="s">
        <v>232</v>
      </c>
      <c r="H88" s="75"/>
      <c r="I88" s="75"/>
      <c r="J88" s="75"/>
      <c r="K88" s="75"/>
      <c r="L88" s="75"/>
      <c r="M88" s="83"/>
      <c r="N88" s="83"/>
      <c r="O88" s="75"/>
      <c r="P88" s="75"/>
      <c r="Q88" s="75"/>
    </row>
    <row r="89" spans="1:19">
      <c r="F89" s="75"/>
      <c r="G89" s="75" t="s">
        <v>233</v>
      </c>
      <c r="H89" s="75"/>
      <c r="I89" s="75"/>
      <c r="J89" s="75"/>
      <c r="K89" s="75"/>
      <c r="L89" s="75"/>
      <c r="M89" s="83"/>
      <c r="N89" s="83"/>
      <c r="O89" s="75"/>
      <c r="P89" s="75"/>
      <c r="Q89" s="75"/>
    </row>
    <row r="90" spans="1:19" s="191" customFormat="1">
      <c r="C90" s="74"/>
      <c r="F90" s="75"/>
      <c r="G90" s="75" t="s">
        <v>293</v>
      </c>
      <c r="H90" s="75"/>
      <c r="J90" s="75"/>
      <c r="K90" s="75"/>
      <c r="L90" s="75"/>
      <c r="M90" s="83"/>
      <c r="N90" s="83"/>
      <c r="O90" s="75"/>
      <c r="P90" s="75"/>
      <c r="Q90" s="75"/>
    </row>
    <row r="91" spans="1:19" s="196" customFormat="1">
      <c r="C91" s="74"/>
      <c r="F91" s="75"/>
      <c r="G91" s="183" t="s">
        <v>224</v>
      </c>
      <c r="H91" s="75"/>
      <c r="I91" s="182" t="s">
        <v>272</v>
      </c>
      <c r="J91" s="75"/>
      <c r="K91" s="75"/>
      <c r="L91" s="75"/>
      <c r="M91" s="83"/>
      <c r="N91" s="83"/>
      <c r="O91" s="75"/>
      <c r="P91" s="75"/>
      <c r="Q91" s="75"/>
    </row>
    <row r="92" spans="1:19">
      <c r="B92" s="75"/>
      <c r="D92" s="75"/>
      <c r="F92" s="75"/>
      <c r="I92" s="75" t="s">
        <v>268</v>
      </c>
      <c r="J92" s="75"/>
      <c r="K92" s="75"/>
      <c r="L92" s="75"/>
      <c r="N92" s="83"/>
      <c r="O92" s="75"/>
      <c r="P92" s="75"/>
      <c r="Q92" s="75"/>
    </row>
    <row r="93" spans="1:19" s="162" customFormat="1">
      <c r="A93" s="191"/>
      <c r="B93" s="75"/>
      <c r="C93" s="74"/>
      <c r="D93" s="75"/>
      <c r="E93" s="74" t="s">
        <v>234</v>
      </c>
      <c r="F93" s="75" t="s">
        <v>289</v>
      </c>
      <c r="G93"/>
      <c r="H93" s="75"/>
      <c r="I93" s="75"/>
      <c r="J93" s="75"/>
      <c r="K93" s="75"/>
      <c r="L93" s="75"/>
      <c r="M93" s="75"/>
      <c r="N93" s="83"/>
      <c r="O93" s="75"/>
      <c r="P93" s="75"/>
      <c r="Q93" s="75"/>
    </row>
    <row r="94" spans="1:19">
      <c r="G94" s="80" t="s">
        <v>290</v>
      </c>
      <c r="I94" s="75"/>
      <c r="J94" s="75"/>
      <c r="K94" s="75"/>
      <c r="L94" s="75"/>
      <c r="M94" s="83"/>
      <c r="N94" s="83"/>
      <c r="O94" s="75"/>
      <c r="P94" s="75"/>
      <c r="Q94" s="75"/>
    </row>
    <row r="95" spans="1:19" s="162" customFormat="1">
      <c r="A95" s="191"/>
      <c r="C95" s="74"/>
      <c r="E95" s="74" t="s">
        <v>266</v>
      </c>
      <c r="F95" s="81" t="s">
        <v>70</v>
      </c>
      <c r="H95"/>
      <c r="I95" s="75"/>
      <c r="J95" s="75"/>
      <c r="K95" s="75"/>
      <c r="L95" s="75"/>
      <c r="M95" s="83"/>
      <c r="N95" s="83"/>
      <c r="O95" s="75"/>
      <c r="P95" s="75"/>
      <c r="Q95" s="75"/>
    </row>
    <row r="96" spans="1:19">
      <c r="B96" s="74"/>
      <c r="G96" s="75" t="s">
        <v>264</v>
      </c>
      <c r="I96" s="75"/>
      <c r="J96" s="75"/>
      <c r="K96" s="75"/>
      <c r="L96" s="75"/>
      <c r="M96" s="83"/>
      <c r="N96" s="83"/>
      <c r="O96" s="75"/>
      <c r="P96" s="75"/>
      <c r="Q96" s="75"/>
    </row>
    <row r="97" spans="1:17" s="191" customFormat="1">
      <c r="B97" s="74"/>
      <c r="C97" s="74"/>
      <c r="D97" s="75"/>
      <c r="G97" s="81" t="s">
        <v>265</v>
      </c>
      <c r="I97" s="75"/>
      <c r="J97" s="75"/>
      <c r="K97" s="75"/>
      <c r="L97" s="75"/>
      <c r="M97" s="83"/>
      <c r="N97" s="83"/>
      <c r="O97" s="75"/>
      <c r="P97" s="75"/>
      <c r="Q97" s="75"/>
    </row>
    <row r="98" spans="1:17">
      <c r="B98" s="75"/>
      <c r="D98" s="75"/>
      <c r="H98" s="75"/>
      <c r="I98" s="75"/>
      <c r="J98" s="75"/>
      <c r="K98" s="75"/>
      <c r="L98" s="75"/>
      <c r="M98" s="83"/>
      <c r="N98" s="83"/>
      <c r="O98" s="75"/>
      <c r="P98" s="75"/>
      <c r="Q98" s="75"/>
    </row>
    <row r="99" spans="1:17">
      <c r="B99" s="74" t="s">
        <v>45</v>
      </c>
      <c r="C99" s="74">
        <v>5</v>
      </c>
      <c r="D99" s="75" t="s">
        <v>44</v>
      </c>
      <c r="E99" s="75" t="s">
        <v>76</v>
      </c>
      <c r="G99" s="75"/>
      <c r="H99" s="75"/>
      <c r="I99" s="75"/>
      <c r="J99" s="75"/>
      <c r="K99" s="75"/>
      <c r="L99" s="75"/>
      <c r="M99" s="83"/>
      <c r="N99" s="83"/>
      <c r="O99" s="75"/>
      <c r="P99" s="75"/>
      <c r="Q99" s="75"/>
    </row>
    <row r="100" spans="1:17">
      <c r="E100" s="74" t="s">
        <v>212</v>
      </c>
      <c r="F100" s="112" t="s">
        <v>284</v>
      </c>
      <c r="H100" s="75"/>
      <c r="I100" s="75"/>
      <c r="J100" s="75"/>
      <c r="K100" s="75"/>
      <c r="L100" s="75"/>
      <c r="M100" s="83"/>
      <c r="N100" s="83"/>
      <c r="O100" s="75"/>
      <c r="P100" s="75"/>
      <c r="Q100" s="75"/>
    </row>
    <row r="101" spans="1:17" s="162" customFormat="1">
      <c r="G101" s="112" t="s">
        <v>292</v>
      </c>
      <c r="J101" s="75"/>
      <c r="K101" s="75"/>
      <c r="L101" s="75"/>
      <c r="M101" s="83"/>
      <c r="N101" s="83"/>
      <c r="O101" s="75"/>
      <c r="P101" s="75"/>
      <c r="Q101" s="75"/>
    </row>
    <row r="102" spans="1:17">
      <c r="D102" s="171"/>
      <c r="F102" s="112"/>
      <c r="G102" s="162"/>
      <c r="H102" s="75"/>
      <c r="I102" s="112" t="s">
        <v>282</v>
      </c>
      <c r="J102" s="75"/>
      <c r="K102" s="75"/>
      <c r="L102" s="75"/>
      <c r="M102" s="83"/>
      <c r="N102" s="83"/>
      <c r="O102" s="75"/>
      <c r="P102" s="75"/>
      <c r="Q102" s="75"/>
    </row>
    <row r="103" spans="1:17" s="196" customFormat="1">
      <c r="C103" s="74"/>
      <c r="D103" s="171"/>
      <c r="E103" s="112"/>
      <c r="G103" s="75" t="s">
        <v>283</v>
      </c>
      <c r="H103" s="75"/>
      <c r="I103" s="75"/>
      <c r="J103" s="75"/>
      <c r="K103" s="75"/>
      <c r="L103" s="75"/>
      <c r="M103" s="83"/>
      <c r="N103" s="83"/>
      <c r="O103" s="75"/>
      <c r="P103" s="75"/>
      <c r="Q103" s="75"/>
    </row>
    <row r="104" spans="1:17">
      <c r="D104" s="171"/>
      <c r="E104" s="189" t="s">
        <v>267</v>
      </c>
      <c r="F104" s="112" t="s">
        <v>291</v>
      </c>
      <c r="H104" s="75"/>
      <c r="I104" s="75"/>
      <c r="J104" s="75"/>
      <c r="K104" s="75"/>
      <c r="L104" s="75"/>
      <c r="M104" s="83"/>
      <c r="N104" s="83"/>
      <c r="O104" s="75"/>
      <c r="P104" s="75"/>
      <c r="Q104" s="75"/>
    </row>
    <row r="105" spans="1:17">
      <c r="F105" s="158"/>
      <c r="G105" s="112" t="s">
        <v>271</v>
      </c>
      <c r="H105" s="158"/>
      <c r="I105" s="158"/>
      <c r="J105" s="158"/>
      <c r="K105" s="158"/>
      <c r="L105" s="158"/>
      <c r="M105" s="106"/>
      <c r="N105" s="106"/>
      <c r="O105" s="106"/>
      <c r="P105" s="158"/>
      <c r="Q105" s="158"/>
    </row>
    <row r="106" spans="1:17" s="193" customFormat="1" ht="15" customHeight="1" thickBot="1">
      <c r="C106" s="74"/>
      <c r="F106" s="158"/>
      <c r="G106" s="112"/>
      <c r="H106" s="158"/>
      <c r="I106" s="158"/>
      <c r="J106" s="158"/>
      <c r="K106" s="158"/>
      <c r="L106" s="158"/>
      <c r="M106" s="106"/>
      <c r="N106" s="106"/>
      <c r="O106" s="106"/>
      <c r="P106" s="158"/>
      <c r="Q106" s="158"/>
    </row>
    <row r="107" spans="1:17">
      <c r="B107" s="74"/>
      <c r="F107" s="167"/>
      <c r="G107" s="159" t="s">
        <v>77</v>
      </c>
      <c r="H107" s="192"/>
      <c r="I107" s="103"/>
      <c r="J107" s="103"/>
      <c r="K107" s="103"/>
      <c r="L107" s="103"/>
      <c r="M107" s="104"/>
      <c r="N107" s="104"/>
      <c r="O107" s="104"/>
      <c r="P107" s="105"/>
      <c r="Q107" s="158"/>
    </row>
    <row r="108" spans="1:17">
      <c r="F108" s="167"/>
      <c r="G108" s="168" t="s">
        <v>78</v>
      </c>
      <c r="H108" s="167"/>
      <c r="I108" s="158"/>
      <c r="J108" s="158"/>
      <c r="K108" s="158"/>
      <c r="L108" s="158"/>
      <c r="M108" s="195"/>
      <c r="N108" s="106"/>
      <c r="O108" s="106"/>
      <c r="P108" s="107"/>
      <c r="Q108" s="158"/>
    </row>
    <row r="109" spans="1:17">
      <c r="F109" s="167"/>
      <c r="G109" s="168" t="s">
        <v>79</v>
      </c>
      <c r="H109" s="167"/>
      <c r="I109" s="158"/>
      <c r="J109" s="158"/>
      <c r="K109" s="158"/>
      <c r="L109" s="158"/>
      <c r="M109" s="158"/>
      <c r="N109" s="106"/>
      <c r="O109" s="106"/>
      <c r="P109" s="107"/>
      <c r="Q109" s="158"/>
    </row>
    <row r="110" spans="1:17">
      <c r="F110" s="167"/>
      <c r="G110" s="168" t="s">
        <v>220</v>
      </c>
      <c r="H110" s="167"/>
      <c r="I110" s="158"/>
      <c r="J110" s="158"/>
      <c r="K110" s="158"/>
      <c r="L110" s="158"/>
      <c r="M110" s="158"/>
      <c r="N110" s="106"/>
      <c r="O110" s="106"/>
      <c r="P110" s="107"/>
      <c r="Q110" s="158"/>
    </row>
    <row r="111" spans="1:17" s="162" customFormat="1">
      <c r="A111" s="191"/>
      <c r="C111" s="74"/>
      <c r="F111" s="167"/>
      <c r="G111" s="168"/>
      <c r="H111" s="181" t="s">
        <v>221</v>
      </c>
      <c r="I111" s="158"/>
      <c r="J111" s="158"/>
      <c r="K111" s="158"/>
      <c r="L111" s="158" t="s">
        <v>281</v>
      </c>
      <c r="M111" s="158"/>
      <c r="N111" s="106"/>
      <c r="O111" s="106"/>
      <c r="P111" s="107"/>
      <c r="Q111" s="158"/>
    </row>
    <row r="112" spans="1:17">
      <c r="F112" s="167"/>
      <c r="G112" s="168" t="s">
        <v>237</v>
      </c>
      <c r="H112" s="167"/>
      <c r="I112" s="158"/>
      <c r="J112" s="158"/>
      <c r="K112" s="158"/>
      <c r="L112" s="158"/>
      <c r="M112" s="158"/>
      <c r="N112" s="106"/>
      <c r="O112" s="106"/>
      <c r="P112" s="107"/>
      <c r="Q112" s="158"/>
    </row>
    <row r="113" spans="1:22">
      <c r="F113" s="167"/>
      <c r="G113" s="168" t="s">
        <v>238</v>
      </c>
      <c r="H113" s="167"/>
      <c r="I113" s="167"/>
      <c r="J113" s="167"/>
      <c r="K113" s="167"/>
      <c r="L113" s="167"/>
      <c r="M113" s="158"/>
      <c r="N113" s="108"/>
      <c r="O113" s="108"/>
      <c r="P113" s="109"/>
      <c r="Q113" s="167"/>
    </row>
    <row r="114" spans="1:22" ht="26" thickBot="1">
      <c r="F114" s="167"/>
      <c r="G114" s="169" t="s">
        <v>80</v>
      </c>
      <c r="H114" s="161"/>
      <c r="I114" s="161"/>
      <c r="J114" s="161"/>
      <c r="K114" s="161"/>
      <c r="L114" s="161"/>
      <c r="M114" s="84"/>
      <c r="N114" s="102"/>
      <c r="O114" s="102"/>
      <c r="P114" s="110"/>
      <c r="Q114" s="167"/>
    </row>
    <row r="115" spans="1:22">
      <c r="F115" s="81"/>
      <c r="G115" s="167"/>
      <c r="H115" s="167"/>
      <c r="I115" s="167"/>
      <c r="J115" s="167"/>
      <c r="K115" s="167"/>
      <c r="L115" s="167"/>
      <c r="M115" s="167"/>
      <c r="N115" s="108"/>
      <c r="O115" s="108"/>
      <c r="P115" s="167"/>
      <c r="Q115" s="167"/>
    </row>
    <row r="116" spans="1:22">
      <c r="B116" s="111" t="s">
        <v>82</v>
      </c>
      <c r="C116" s="74">
        <v>6</v>
      </c>
      <c r="D116" s="75" t="s">
        <v>44</v>
      </c>
      <c r="E116" s="75" t="s">
        <v>75</v>
      </c>
      <c r="F116" s="75"/>
      <c r="G116" s="75"/>
      <c r="H116" s="75"/>
      <c r="I116" s="75"/>
      <c r="J116" s="75"/>
      <c r="K116" s="75"/>
      <c r="L116" s="75"/>
      <c r="M116" s="194"/>
      <c r="N116" s="83"/>
      <c r="O116" s="75"/>
      <c r="P116" s="75"/>
      <c r="Q116" s="75"/>
    </row>
    <row r="117" spans="1:22">
      <c r="F117" s="112" t="s">
        <v>228</v>
      </c>
      <c r="G117" s="75"/>
      <c r="H117" s="75"/>
      <c r="I117" s="75"/>
      <c r="J117" s="75"/>
      <c r="K117" s="75"/>
      <c r="L117" s="75"/>
      <c r="M117"/>
      <c r="N117" s="83"/>
      <c r="O117" s="75"/>
      <c r="P117" s="75"/>
      <c r="Q117" s="75"/>
      <c r="R117" s="75"/>
      <c r="S117" s="75"/>
      <c r="T117" s="75"/>
      <c r="U117" s="75"/>
      <c r="V117" s="75"/>
    </row>
    <row r="118" spans="1:22" s="162" customFormat="1">
      <c r="A118" s="191"/>
      <c r="C118" s="74"/>
      <c r="F118" s="112"/>
      <c r="G118" s="75" t="s">
        <v>206</v>
      </c>
      <c r="H118" s="75"/>
      <c r="I118" s="75"/>
      <c r="J118" s="75"/>
      <c r="K118" s="75"/>
      <c r="L118" s="75"/>
      <c r="M118" s="83"/>
      <c r="N118" s="83"/>
      <c r="O118" s="75"/>
      <c r="P118" s="75"/>
      <c r="Q118" s="75"/>
      <c r="R118" s="75"/>
      <c r="S118" s="75"/>
      <c r="T118" s="75"/>
      <c r="U118" s="75"/>
      <c r="V118" s="75"/>
    </row>
    <row r="119" spans="1:22">
      <c r="F119" s="112" t="s">
        <v>195</v>
      </c>
      <c r="G119" s="75"/>
      <c r="H119" s="75"/>
      <c r="I119" s="75"/>
      <c r="J119" s="75"/>
      <c r="K119" s="75"/>
      <c r="L119" s="75"/>
      <c r="M119" s="83"/>
      <c r="N119" s="83"/>
      <c r="O119" s="75"/>
      <c r="P119" s="75"/>
      <c r="Q119" s="75"/>
      <c r="R119" s="75"/>
      <c r="S119" s="75"/>
      <c r="T119" s="75"/>
      <c r="U119" s="75"/>
      <c r="V119" s="75"/>
    </row>
    <row r="120" spans="1:22" s="155" customFormat="1" ht="16" customHeight="1" thickBot="1">
      <c r="A120" s="191"/>
      <c r="C120" s="74"/>
      <c r="F120" s="112"/>
      <c r="G120" s="75"/>
      <c r="H120" s="75"/>
      <c r="I120" s="75"/>
      <c r="J120" s="75"/>
      <c r="K120" s="75"/>
      <c r="L120" s="75"/>
      <c r="M120" s="83"/>
      <c r="N120" s="83"/>
      <c r="O120" s="75"/>
      <c r="P120" s="75"/>
      <c r="Q120" s="75"/>
      <c r="R120" s="75"/>
      <c r="S120" s="75"/>
      <c r="T120" s="75"/>
      <c r="U120" s="75"/>
      <c r="V120" s="75"/>
    </row>
    <row r="121" spans="1:22">
      <c r="B121" s="75"/>
      <c r="F121" s="171"/>
      <c r="G121" s="172"/>
      <c r="H121" s="173" t="s">
        <v>199</v>
      </c>
      <c r="I121" s="173"/>
      <c r="J121" s="174"/>
      <c r="K121" s="75"/>
      <c r="L121" s="75"/>
      <c r="M121" s="83"/>
      <c r="N121" s="83"/>
      <c r="O121" s="75"/>
      <c r="P121" s="75"/>
      <c r="Q121" s="75"/>
      <c r="R121" s="75"/>
      <c r="S121" s="75"/>
      <c r="T121" s="75"/>
      <c r="U121" s="75"/>
      <c r="V121" s="75"/>
    </row>
    <row r="122" spans="1:22" s="155" customFormat="1">
      <c r="A122" s="191"/>
      <c r="B122" s="75"/>
      <c r="C122" s="74"/>
      <c r="E122" s="157"/>
      <c r="F122" s="112"/>
      <c r="G122" s="175" t="s">
        <v>200</v>
      </c>
      <c r="H122" s="176"/>
      <c r="I122" s="176"/>
      <c r="J122" s="177">
        <v>0</v>
      </c>
      <c r="L122" s="75"/>
      <c r="M122" s="83"/>
      <c r="N122" s="83"/>
      <c r="O122" s="75"/>
      <c r="P122" s="75"/>
      <c r="Q122" s="75"/>
      <c r="R122" s="75"/>
      <c r="S122" s="75"/>
      <c r="T122" s="75"/>
      <c r="U122" s="75"/>
      <c r="V122" s="75"/>
    </row>
    <row r="123" spans="1:22" s="155" customFormat="1">
      <c r="A123" s="191"/>
      <c r="B123" s="75"/>
      <c r="C123" s="74"/>
      <c r="E123" s="157"/>
      <c r="F123" s="112"/>
      <c r="G123" s="175" t="s">
        <v>201</v>
      </c>
      <c r="H123" s="176"/>
      <c r="I123" s="176"/>
      <c r="J123" s="177">
        <v>0.3</v>
      </c>
      <c r="L123" s="75"/>
      <c r="M123" s="83"/>
      <c r="N123" s="83"/>
      <c r="O123" s="75"/>
      <c r="P123" s="75"/>
      <c r="Q123" s="75"/>
      <c r="R123" s="75"/>
      <c r="S123" s="75"/>
      <c r="T123" s="75"/>
      <c r="U123" s="75"/>
      <c r="V123" s="75"/>
    </row>
    <row r="124" spans="1:22" s="155" customFormat="1">
      <c r="A124" s="191"/>
      <c r="B124" s="75"/>
      <c r="C124" s="74"/>
      <c r="E124" s="157"/>
      <c r="F124" s="112"/>
      <c r="G124" s="175" t="s">
        <v>194</v>
      </c>
      <c r="H124" s="176"/>
      <c r="I124" s="176"/>
      <c r="J124" s="177">
        <v>0.5</v>
      </c>
      <c r="L124" s="75"/>
      <c r="M124" s="83"/>
      <c r="N124" s="83"/>
      <c r="O124" s="75"/>
      <c r="P124" s="75"/>
      <c r="Q124" s="75"/>
      <c r="R124" s="75"/>
      <c r="S124" s="75"/>
      <c r="T124" s="75"/>
      <c r="U124" s="75"/>
      <c r="V124" s="75"/>
    </row>
    <row r="125" spans="1:22" s="155" customFormat="1">
      <c r="A125" s="191"/>
      <c r="B125" s="75"/>
      <c r="C125" s="74"/>
      <c r="E125" s="157"/>
      <c r="F125" s="112"/>
      <c r="G125" s="175" t="s">
        <v>192</v>
      </c>
      <c r="H125" s="176"/>
      <c r="I125" s="176"/>
      <c r="J125" s="177">
        <v>0.8</v>
      </c>
      <c r="L125" s="75"/>
      <c r="M125" s="83"/>
      <c r="N125" s="83"/>
      <c r="O125" s="75"/>
      <c r="P125" s="75"/>
      <c r="Q125" s="75"/>
      <c r="R125" s="75"/>
      <c r="S125" s="75"/>
      <c r="T125" s="75"/>
      <c r="U125" s="75"/>
      <c r="V125" s="75"/>
    </row>
    <row r="126" spans="1:22" s="155" customFormat="1" ht="26" thickBot="1">
      <c r="A126" s="191"/>
      <c r="B126" s="75"/>
      <c r="C126" s="74"/>
      <c r="E126" s="157"/>
      <c r="F126" s="112"/>
      <c r="G126" s="178" t="s">
        <v>193</v>
      </c>
      <c r="H126" s="179"/>
      <c r="I126" s="179"/>
      <c r="J126" s="180">
        <v>1</v>
      </c>
      <c r="L126" s="75"/>
      <c r="M126" s="83"/>
      <c r="N126" s="83"/>
      <c r="O126" s="75"/>
      <c r="P126" s="75"/>
      <c r="Q126" s="75"/>
      <c r="R126" s="75"/>
      <c r="S126" s="75"/>
      <c r="T126" s="75"/>
      <c r="U126" s="75"/>
      <c r="V126" s="75"/>
    </row>
    <row r="127" spans="1:22">
      <c r="E127" t="s">
        <v>83</v>
      </c>
      <c r="M127" s="83"/>
    </row>
    <row r="128" spans="1:22">
      <c r="B128" s="74" t="s">
        <v>45</v>
      </c>
      <c r="C128" s="74">
        <v>7</v>
      </c>
      <c r="D128" s="75" t="s">
        <v>44</v>
      </c>
      <c r="E128" s="75" t="s">
        <v>81</v>
      </c>
      <c r="F128" s="75"/>
      <c r="G128" s="75"/>
      <c r="H128" s="75"/>
      <c r="I128" s="75"/>
      <c r="J128" s="75"/>
      <c r="K128" s="75"/>
      <c r="L128" s="75"/>
      <c r="M128" s="83"/>
      <c r="N128" s="83"/>
      <c r="O128" s="75"/>
      <c r="P128" s="75"/>
      <c r="Q128" s="75"/>
      <c r="R128" s="75"/>
      <c r="S128" s="75"/>
      <c r="T128" s="75"/>
      <c r="U128" s="75"/>
      <c r="V128" s="75"/>
    </row>
    <row r="129" spans="1:22">
      <c r="B129" s="75"/>
      <c r="E129" s="75" t="s">
        <v>204</v>
      </c>
      <c r="G129" s="75"/>
      <c r="H129" s="75"/>
      <c r="I129" s="75"/>
      <c r="J129" s="75"/>
      <c r="K129" s="75"/>
      <c r="L129" s="75"/>
      <c r="N129" s="83"/>
      <c r="O129" s="75"/>
      <c r="P129" s="75"/>
      <c r="Q129" s="75"/>
      <c r="R129" s="75"/>
      <c r="S129" s="75"/>
      <c r="T129" s="75"/>
      <c r="U129" s="75"/>
      <c r="V129" s="75"/>
    </row>
    <row r="130" spans="1:22" s="162" customFormat="1">
      <c r="A130" s="191"/>
      <c r="B130" s="75"/>
      <c r="C130" s="74"/>
      <c r="F130" s="75" t="s">
        <v>205</v>
      </c>
      <c r="H130" s="75"/>
      <c r="I130" s="75"/>
      <c r="J130" s="75"/>
      <c r="K130" s="75"/>
      <c r="L130" s="75"/>
      <c r="M130" s="83"/>
      <c r="N130" s="83"/>
      <c r="O130" s="75"/>
      <c r="P130" s="75"/>
      <c r="Q130" s="75"/>
      <c r="R130" s="75"/>
      <c r="S130" s="75"/>
      <c r="T130" s="75"/>
      <c r="U130" s="75"/>
      <c r="V130" s="75"/>
    </row>
    <row r="131" spans="1:22">
      <c r="B131" s="75"/>
      <c r="E131" s="111" t="s">
        <v>212</v>
      </c>
      <c r="F131" s="75" t="s">
        <v>210</v>
      </c>
      <c r="G131" s="75"/>
      <c r="H131" s="75"/>
      <c r="I131" s="75"/>
      <c r="J131" s="75"/>
      <c r="K131" s="75"/>
      <c r="L131" s="75"/>
      <c r="M131" s="83"/>
      <c r="N131" s="83"/>
      <c r="O131" s="75"/>
      <c r="P131" s="75"/>
      <c r="Q131" s="75"/>
      <c r="R131" s="75"/>
      <c r="S131" s="75"/>
      <c r="T131" s="75"/>
      <c r="U131" s="75"/>
      <c r="V131" s="75"/>
    </row>
    <row r="132" spans="1:22">
      <c r="E132" s="111" t="s">
        <v>213</v>
      </c>
      <c r="F132" s="190" t="s">
        <v>207</v>
      </c>
      <c r="G132" s="190"/>
      <c r="H132" s="190"/>
      <c r="I132" s="190"/>
      <c r="J132" s="190"/>
      <c r="K132" s="190"/>
      <c r="L132" s="190"/>
      <c r="M132" s="83"/>
      <c r="N132" s="190"/>
      <c r="O132" s="190"/>
      <c r="P132" s="190"/>
      <c r="Q132" s="190"/>
      <c r="R132" s="75"/>
      <c r="S132" s="75"/>
      <c r="T132" s="75"/>
      <c r="U132" s="75"/>
      <c r="V132" s="75"/>
    </row>
    <row r="133" spans="1:22" s="162" customFormat="1">
      <c r="A133" s="191"/>
      <c r="C133" s="74"/>
      <c r="E133" s="111"/>
      <c r="F133" s="75"/>
      <c r="G133" s="75" t="s">
        <v>208</v>
      </c>
      <c r="H133" s="75"/>
      <c r="I133" s="75"/>
      <c r="J133" s="75"/>
      <c r="K133" s="75"/>
      <c r="L133" s="75"/>
      <c r="M133" s="83"/>
      <c r="N133" s="83"/>
      <c r="O133" s="75"/>
      <c r="P133" s="75"/>
      <c r="Q133" s="75"/>
      <c r="R133" s="75"/>
      <c r="S133" s="75"/>
      <c r="T133" s="75"/>
      <c r="U133" s="75"/>
      <c r="V133" s="75"/>
    </row>
    <row r="134" spans="1:22" s="162" customFormat="1">
      <c r="A134" s="191"/>
      <c r="C134" s="74"/>
      <c r="E134" s="111"/>
      <c r="F134" s="75"/>
      <c r="G134" s="75" t="s">
        <v>209</v>
      </c>
      <c r="H134" s="75"/>
      <c r="I134" s="75"/>
      <c r="J134" s="75"/>
      <c r="K134" s="75"/>
      <c r="L134" s="75"/>
      <c r="M134" s="190"/>
      <c r="N134" s="83"/>
      <c r="O134" s="75"/>
      <c r="P134" s="75"/>
      <c r="Q134" s="75"/>
      <c r="R134" s="75"/>
      <c r="S134" s="75"/>
      <c r="T134" s="75"/>
      <c r="U134" s="75"/>
      <c r="V134" s="75"/>
    </row>
    <row r="135" spans="1:22">
      <c r="E135" s="111" t="s">
        <v>214</v>
      </c>
      <c r="F135" s="75" t="s">
        <v>211</v>
      </c>
      <c r="G135" s="75"/>
      <c r="H135" s="75"/>
      <c r="I135" s="75"/>
      <c r="J135" s="75"/>
      <c r="K135" s="75"/>
      <c r="L135" s="75"/>
      <c r="M135" s="83"/>
      <c r="N135" s="83"/>
      <c r="O135" s="75"/>
      <c r="P135" s="75"/>
      <c r="Q135" s="75"/>
      <c r="R135" s="75"/>
      <c r="S135" s="75"/>
      <c r="T135" s="75"/>
      <c r="U135" s="75"/>
      <c r="V135" s="75"/>
    </row>
    <row r="136" spans="1:22">
      <c r="E136" s="75"/>
      <c r="F136" s="75"/>
      <c r="G136" s="75"/>
      <c r="H136" s="75"/>
      <c r="I136" s="75"/>
      <c r="J136" s="75"/>
      <c r="K136" s="75"/>
      <c r="L136" s="75"/>
      <c r="M136" s="83"/>
      <c r="N136" s="83"/>
      <c r="O136" s="75"/>
      <c r="P136" s="75"/>
      <c r="Q136" s="75"/>
      <c r="R136" s="75"/>
      <c r="S136" s="75"/>
      <c r="T136" s="75"/>
      <c r="U136" s="75"/>
      <c r="V136" s="75"/>
    </row>
    <row r="137" spans="1:22">
      <c r="B137" s="74" t="s">
        <v>45</v>
      </c>
      <c r="C137" s="74">
        <v>8</v>
      </c>
      <c r="D137" s="75" t="s">
        <v>44</v>
      </c>
      <c r="E137" s="75" t="s">
        <v>235</v>
      </c>
      <c r="M137" s="83"/>
    </row>
    <row r="138" spans="1:22">
      <c r="E138" s="81" t="s">
        <v>198</v>
      </c>
      <c r="F138" s="81"/>
      <c r="M138" s="83"/>
    </row>
    <row r="140" spans="1:22">
      <c r="B140" s="189"/>
      <c r="C140" s="191"/>
      <c r="D140" s="191"/>
      <c r="E140" s="191"/>
      <c r="F140" s="182"/>
      <c r="G140" s="75"/>
      <c r="H140" s="75"/>
      <c r="I140" s="75"/>
      <c r="J140" s="75"/>
      <c r="K140" s="75"/>
      <c r="L140" s="75"/>
      <c r="N140" s="75"/>
      <c r="O140" s="75"/>
      <c r="P140" s="75"/>
      <c r="Q140" s="75"/>
      <c r="R140" s="75"/>
      <c r="S140" s="75"/>
      <c r="T140" s="75"/>
      <c r="U140" s="75"/>
      <c r="V140" s="75"/>
    </row>
    <row r="141" spans="1:22">
      <c r="C141" s="191"/>
      <c r="D141" s="191"/>
      <c r="E141" s="191"/>
      <c r="F141" s="75"/>
      <c r="G141" s="75"/>
      <c r="H141" s="75"/>
      <c r="I141" s="75"/>
      <c r="J141" s="75"/>
      <c r="K141" s="75"/>
      <c r="L141" s="75"/>
      <c r="N141" s="75"/>
      <c r="O141" s="75"/>
      <c r="P141" s="75"/>
      <c r="Q141" s="75"/>
      <c r="R141" s="75"/>
      <c r="S141" s="75"/>
      <c r="T141" s="75"/>
      <c r="U141" s="75"/>
      <c r="V141" s="75"/>
    </row>
    <row r="142" spans="1:22">
      <c r="C142" s="191"/>
      <c r="D142" s="191"/>
      <c r="E142" s="191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</row>
    <row r="143" spans="1:22"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</row>
    <row r="144" spans="1:22"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</row>
    <row r="145" spans="4:22"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</row>
    <row r="146" spans="4:22"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83"/>
      <c r="O146" s="75"/>
      <c r="P146" s="75"/>
      <c r="Q146" s="75"/>
      <c r="R146" s="75"/>
      <c r="S146" s="75"/>
      <c r="T146" s="75"/>
      <c r="U146" s="75"/>
      <c r="V146" s="75"/>
    </row>
    <row r="147" spans="4:22">
      <c r="E147" s="75"/>
      <c r="F147" s="75"/>
      <c r="M147" s="75"/>
    </row>
    <row r="148" spans="4:22">
      <c r="E148" s="75"/>
      <c r="F148" s="75"/>
      <c r="M148" s="83"/>
    </row>
  </sheetData>
  <sheetProtection sheet="1" objects="1" scenarios="1"/>
  <mergeCells count="13">
    <mergeCell ref="G65:G68"/>
    <mergeCell ref="G69:G74"/>
    <mergeCell ref="G75:G78"/>
    <mergeCell ref="O49:P49"/>
    <mergeCell ref="O50:P50"/>
    <mergeCell ref="L50:M50"/>
    <mergeCell ref="I50:J50"/>
    <mergeCell ref="L48:P48"/>
    <mergeCell ref="I36:Q36"/>
    <mergeCell ref="I37:Q37"/>
    <mergeCell ref="L49:M49"/>
    <mergeCell ref="I48:J48"/>
    <mergeCell ref="I49:J49"/>
  </mergeCells>
  <phoneticPr fontId="3"/>
  <hyperlinks>
    <hyperlink ref="G11" r:id="rId1"/>
  </hyperlinks>
  <printOptions gridLines="1"/>
  <pageMargins left="0.70000000000000007" right="0.70000000000000007" top="0.75000000000000011" bottom="0.75000000000000011" header="0.30000000000000004" footer="0.30000000000000004"/>
  <pageSetup paperSize="0" scale="5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63"/>
  <sheetViews>
    <sheetView showGridLines="0" tabSelected="1" showRuler="0" topLeftCell="AP1" zoomScale="150" zoomScaleNormal="150" zoomScalePageLayoutView="150" workbookViewId="0">
      <selection activeCell="AT15" sqref="AT15"/>
    </sheetView>
  </sheetViews>
  <sheetFormatPr baseColWidth="12" defaultColWidth="12.83203125" defaultRowHeight="18" x14ac:dyDescent="0"/>
  <cols>
    <col min="1" max="1" width="2.5" style="191" customWidth="1"/>
    <col min="2" max="2" width="6.33203125" customWidth="1"/>
    <col min="3" max="3" width="4.6640625" customWidth="1"/>
    <col min="4" max="5" width="14.33203125" customWidth="1"/>
    <col min="6" max="6" width="10.83203125" customWidth="1"/>
    <col min="7" max="7" width="5.5" customWidth="1"/>
    <col min="8" max="8" width="10.83203125" customWidth="1"/>
    <col min="9" max="9" width="5.5" customWidth="1"/>
    <col min="10" max="10" width="10" customWidth="1"/>
    <col min="11" max="11" width="10.6640625" customWidth="1"/>
    <col min="12" max="13" width="18.33203125" customWidth="1"/>
    <col min="14" max="14" width="18.33203125" style="193" customWidth="1"/>
    <col min="15" max="15" width="29.1640625" customWidth="1"/>
    <col min="16" max="16" width="38.5" customWidth="1"/>
    <col min="17" max="17" width="9.33203125" customWidth="1"/>
    <col min="18" max="18" width="7.83203125" customWidth="1"/>
    <col min="19" max="19" width="9.1640625" customWidth="1"/>
    <col min="20" max="20" width="32.83203125" customWidth="1"/>
    <col min="21" max="21" width="16.83203125" customWidth="1"/>
    <col min="22" max="22" width="26.5" customWidth="1"/>
    <col min="23" max="23" width="34.5" customWidth="1"/>
    <col min="24" max="24" width="19.5" customWidth="1"/>
    <col min="25" max="25" width="29.6640625" customWidth="1"/>
    <col min="26" max="26" width="32.5" customWidth="1"/>
    <col min="27" max="27" width="25.83203125" customWidth="1"/>
    <col min="28" max="28" width="19" customWidth="1"/>
    <col min="29" max="29" width="38.6640625" customWidth="1"/>
    <col min="30" max="30" width="18.5" customWidth="1"/>
    <col min="31" max="31" width="10.33203125" customWidth="1"/>
    <col min="32" max="33" width="10.6640625" customWidth="1"/>
    <col min="34" max="34" width="26.83203125" customWidth="1"/>
    <col min="35" max="35" width="29.33203125" customWidth="1"/>
    <col min="36" max="36" width="19.5" customWidth="1"/>
    <col min="37" max="37" width="35.83203125" customWidth="1"/>
    <col min="38" max="38" width="19.5" customWidth="1"/>
    <col min="39" max="39" width="15.5" customWidth="1"/>
    <col min="40" max="40" width="13" customWidth="1"/>
    <col min="41" max="42" width="10.83203125" customWidth="1"/>
    <col min="43" max="43" width="15.5" style="199" customWidth="1"/>
    <col min="44" max="44" width="12.83203125" customWidth="1"/>
    <col min="45" max="46" width="10.83203125" customWidth="1"/>
    <col min="47" max="47" width="10.83203125" style="206" customWidth="1"/>
    <col min="48" max="48" width="16.6640625" customWidth="1"/>
    <col min="49" max="49" width="29.33203125" customWidth="1"/>
    <col min="50" max="50" width="13.5" customWidth="1"/>
    <col min="51" max="59" width="13.5" hidden="1" customWidth="1"/>
  </cols>
  <sheetData>
    <row r="1" spans="2:57" ht="23" customHeight="1"/>
    <row r="2" spans="2:57" ht="15" customHeight="1" thickBot="1">
      <c r="C2" s="153"/>
      <c r="D2" s="152" t="s">
        <v>84</v>
      </c>
      <c r="V2" s="1"/>
      <c r="W2" s="1"/>
      <c r="X2" s="1"/>
      <c r="Y2" s="1"/>
      <c r="Z2" s="1"/>
      <c r="AA2" s="1"/>
      <c r="AB2" s="1"/>
      <c r="AC2" s="1"/>
      <c r="AD2" s="1"/>
      <c r="AE2" s="1"/>
      <c r="AJ2" s="1"/>
      <c r="AK2" s="1"/>
      <c r="AL2" s="1"/>
      <c r="AM2" s="1"/>
      <c r="AN2" s="1"/>
      <c r="AO2" s="1"/>
      <c r="AP2" s="1"/>
      <c r="AQ2" s="161"/>
      <c r="AR2" s="1"/>
      <c r="AS2" s="1"/>
      <c r="AT2" s="1"/>
      <c r="AU2" s="161"/>
      <c r="AV2" s="1"/>
    </row>
    <row r="3" spans="2:57" ht="23" customHeight="1" thickBot="1">
      <c r="B3" s="1"/>
      <c r="C3" s="2"/>
      <c r="D3" s="1"/>
      <c r="E3" s="2"/>
      <c r="F3" s="1"/>
      <c r="G3" s="1"/>
      <c r="H3" s="1"/>
      <c r="I3" s="1"/>
      <c r="J3" s="1"/>
      <c r="K3" s="1"/>
      <c r="L3" s="1"/>
      <c r="M3" s="1"/>
      <c r="N3" s="161"/>
      <c r="O3" s="1"/>
      <c r="P3" s="1"/>
      <c r="Q3" s="1"/>
      <c r="R3" s="1"/>
      <c r="S3" s="1"/>
      <c r="T3" s="1"/>
      <c r="U3" s="1"/>
      <c r="V3" s="226" t="s">
        <v>85</v>
      </c>
      <c r="W3" s="227"/>
      <c r="X3" s="228"/>
      <c r="Y3" s="229" t="s">
        <v>86</v>
      </c>
      <c r="Z3" s="230"/>
      <c r="AA3" s="230"/>
      <c r="AB3" s="231" t="s">
        <v>87</v>
      </c>
      <c r="AC3" s="232"/>
      <c r="AD3" s="232"/>
      <c r="AE3" s="3">
        <f>SUM(AE8:AE57)</f>
        <v>0</v>
      </c>
      <c r="AF3" s="1"/>
      <c r="AG3" s="161"/>
      <c r="AH3" s="161"/>
      <c r="AI3" s="1"/>
      <c r="AJ3" s="231" t="s">
        <v>88</v>
      </c>
      <c r="AK3" s="225"/>
      <c r="AL3" s="225"/>
      <c r="AM3" s="233" t="s">
        <v>258</v>
      </c>
      <c r="AN3" s="225"/>
      <c r="AO3" s="225"/>
      <c r="AP3" s="225"/>
      <c r="AQ3" s="201"/>
      <c r="AR3" s="224" t="s">
        <v>89</v>
      </c>
      <c r="AS3" s="225"/>
      <c r="AT3" s="225"/>
      <c r="AU3" s="225"/>
      <c r="AV3" s="225"/>
      <c r="AW3" s="1"/>
      <c r="BA3" t="s">
        <v>90</v>
      </c>
      <c r="BB3" s="4"/>
      <c r="BC3" s="5" t="s">
        <v>91</v>
      </c>
      <c r="BD3" s="4"/>
    </row>
    <row r="4" spans="2:57" s="24" customFormat="1" ht="58" customHeight="1" thickBot="1">
      <c r="B4" s="6" t="s">
        <v>92</v>
      </c>
      <c r="C4" s="10" t="s">
        <v>0</v>
      </c>
      <c r="D4" s="10" t="s">
        <v>1</v>
      </c>
      <c r="E4" s="10" t="s">
        <v>93</v>
      </c>
      <c r="F4" s="10" t="s">
        <v>2</v>
      </c>
      <c r="G4" s="7" t="s">
        <v>3</v>
      </c>
      <c r="H4" s="7" t="s">
        <v>94</v>
      </c>
      <c r="I4" s="8" t="s">
        <v>95</v>
      </c>
      <c r="J4" s="7" t="s">
        <v>96</v>
      </c>
      <c r="K4" s="9" t="s">
        <v>97</v>
      </c>
      <c r="L4" s="7" t="s">
        <v>4</v>
      </c>
      <c r="M4" s="7" t="s">
        <v>98</v>
      </c>
      <c r="N4" s="8" t="s">
        <v>278</v>
      </c>
      <c r="O4" s="10" t="s">
        <v>5</v>
      </c>
      <c r="P4" s="10" t="s">
        <v>6</v>
      </c>
      <c r="Q4" s="10" t="s">
        <v>7</v>
      </c>
      <c r="R4" s="11" t="s">
        <v>8</v>
      </c>
      <c r="S4" s="10" t="s">
        <v>9</v>
      </c>
      <c r="T4" s="8" t="s">
        <v>99</v>
      </c>
      <c r="U4" s="7" t="s">
        <v>10</v>
      </c>
      <c r="V4" s="12" t="s">
        <v>100</v>
      </c>
      <c r="W4" s="12" t="s">
        <v>101</v>
      </c>
      <c r="X4" s="13" t="s">
        <v>102</v>
      </c>
      <c r="Y4" s="14" t="s">
        <v>100</v>
      </c>
      <c r="Z4" s="14" t="s">
        <v>101</v>
      </c>
      <c r="AA4" s="15" t="s">
        <v>11</v>
      </c>
      <c r="AB4" s="12" t="s">
        <v>100</v>
      </c>
      <c r="AC4" s="12" t="s">
        <v>101</v>
      </c>
      <c r="AD4" s="13" t="s">
        <v>102</v>
      </c>
      <c r="AE4" s="16" t="s">
        <v>103</v>
      </c>
      <c r="AF4" s="17" t="s">
        <v>279</v>
      </c>
      <c r="AG4" s="8" t="s">
        <v>302</v>
      </c>
      <c r="AH4" s="18" t="s">
        <v>104</v>
      </c>
      <c r="AI4" s="19" t="s">
        <v>12</v>
      </c>
      <c r="AJ4" s="12" t="s">
        <v>105</v>
      </c>
      <c r="AK4" s="12" t="s">
        <v>106</v>
      </c>
      <c r="AL4" s="12" t="s">
        <v>107</v>
      </c>
      <c r="AM4" s="9" t="s">
        <v>13</v>
      </c>
      <c r="AN4" s="20" t="s">
        <v>14</v>
      </c>
      <c r="AO4" s="9" t="s">
        <v>108</v>
      </c>
      <c r="AP4" s="9" t="s">
        <v>109</v>
      </c>
      <c r="AQ4" s="9" t="s">
        <v>306</v>
      </c>
      <c r="AR4" s="21" t="s">
        <v>110</v>
      </c>
      <c r="AS4" s="22" t="s">
        <v>15</v>
      </c>
      <c r="AT4" s="21" t="s">
        <v>111</v>
      </c>
      <c r="AU4" s="21" t="s">
        <v>109</v>
      </c>
      <c r="AV4" s="21" t="s">
        <v>307</v>
      </c>
      <c r="AW4" s="23" t="s">
        <v>112</v>
      </c>
      <c r="AZ4" s="24" t="s">
        <v>113</v>
      </c>
      <c r="BA4" s="24" t="s">
        <v>114</v>
      </c>
      <c r="BB4" s="24" t="s">
        <v>114</v>
      </c>
      <c r="BC4" s="24" t="s">
        <v>115</v>
      </c>
      <c r="BD4" s="24" t="s">
        <v>116</v>
      </c>
      <c r="BE4" s="24" t="s">
        <v>117</v>
      </c>
    </row>
    <row r="5" spans="2:57" ht="16" customHeight="1">
      <c r="B5" s="25" t="s">
        <v>118</v>
      </c>
      <c r="C5" s="26" t="s">
        <v>16</v>
      </c>
      <c r="D5" s="25" t="s">
        <v>119</v>
      </c>
      <c r="E5" s="25"/>
      <c r="F5" s="25" t="s">
        <v>120</v>
      </c>
      <c r="G5" s="25" t="s">
        <v>17</v>
      </c>
      <c r="H5" s="25" t="s">
        <v>121</v>
      </c>
      <c r="I5" s="25">
        <v>73</v>
      </c>
      <c r="J5" s="25" t="s">
        <v>254</v>
      </c>
      <c r="K5" s="26" t="s">
        <v>18</v>
      </c>
      <c r="L5" s="25" t="s">
        <v>19</v>
      </c>
      <c r="M5" s="25"/>
      <c r="N5" s="25"/>
      <c r="O5" s="25" t="s">
        <v>122</v>
      </c>
      <c r="P5" s="25" t="s">
        <v>123</v>
      </c>
      <c r="Q5" s="25" t="s">
        <v>21</v>
      </c>
      <c r="R5" s="27" t="s">
        <v>22</v>
      </c>
      <c r="S5" s="27" t="s">
        <v>22</v>
      </c>
      <c r="T5" s="113" t="s">
        <v>124</v>
      </c>
      <c r="U5" s="25" t="s">
        <v>125</v>
      </c>
      <c r="V5" s="28"/>
      <c r="W5" s="28"/>
      <c r="X5" s="28"/>
      <c r="Y5" s="29" t="s">
        <v>23</v>
      </c>
      <c r="Z5" s="30" t="s">
        <v>24</v>
      </c>
      <c r="AA5" s="29" t="s">
        <v>126</v>
      </c>
      <c r="AB5" s="31"/>
      <c r="AC5" s="30"/>
      <c r="AD5" s="30"/>
      <c r="AE5" s="32">
        <f>IF(OR(Y5="",Z5=""),"",AY5)</f>
        <v>250500</v>
      </c>
      <c r="AF5" s="33" t="s">
        <v>252</v>
      </c>
      <c r="AG5" s="33"/>
      <c r="AH5" s="34" t="s">
        <v>25</v>
      </c>
      <c r="AI5" s="26" t="s">
        <v>26</v>
      </c>
      <c r="AJ5" s="25" t="s">
        <v>256</v>
      </c>
      <c r="AK5" s="25" t="s">
        <v>123</v>
      </c>
      <c r="AL5" s="187" t="s">
        <v>257</v>
      </c>
      <c r="AM5" s="29" t="s">
        <v>127</v>
      </c>
      <c r="AN5" s="35" t="s">
        <v>128</v>
      </c>
      <c r="AO5" s="36" t="s">
        <v>248</v>
      </c>
      <c r="AP5" s="188">
        <v>0.66666666666666663</v>
      </c>
      <c r="AQ5" s="214" t="s">
        <v>304</v>
      </c>
      <c r="AR5" s="37" t="s">
        <v>129</v>
      </c>
      <c r="AS5" s="37" t="s">
        <v>130</v>
      </c>
      <c r="AT5" s="37" t="s">
        <v>250</v>
      </c>
      <c r="AU5" s="188">
        <v>0.375</v>
      </c>
      <c r="AV5" s="188"/>
      <c r="AW5" s="29" t="s">
        <v>131</v>
      </c>
      <c r="AY5" s="38">
        <f>AZ5+BA5+BB5+BC5+BD5+BE5</f>
        <v>250500</v>
      </c>
      <c r="AZ5" s="39">
        <f>IF(Y5="",0,IF(AND(V5="",AB5=""),270000, IF(OR(V5="",AB5=""),345000,450000)))</f>
        <v>270000</v>
      </c>
      <c r="BA5" s="39">
        <f>IF(OR(Z5="I want to share a room with 3 beds with anyone.",Z5="I want to share a room with 3 beds with"),-17000,0)</f>
        <v>-17000</v>
      </c>
      <c r="BB5" s="39">
        <f>IF(Z5="Single room",95000,0)</f>
        <v>0</v>
      </c>
      <c r="BC5" s="39">
        <f>IF(W5="Single room",30000,0)</f>
        <v>0</v>
      </c>
      <c r="BD5" s="39">
        <f>IF(AC5="Single room",30000,0)</f>
        <v>0</v>
      </c>
      <c r="BE5" s="40">
        <f>IF(H5&lt;&gt;"",-2500,0)</f>
        <v>-2500</v>
      </c>
    </row>
    <row r="6" spans="2:57" ht="16" customHeight="1">
      <c r="B6" s="25" t="s">
        <v>118</v>
      </c>
      <c r="C6" s="26" t="s">
        <v>27</v>
      </c>
      <c r="D6" s="25" t="s">
        <v>132</v>
      </c>
      <c r="E6" s="25"/>
      <c r="F6" s="25" t="s">
        <v>121</v>
      </c>
      <c r="G6" s="25" t="s">
        <v>28</v>
      </c>
      <c r="H6" s="25" t="s">
        <v>120</v>
      </c>
      <c r="I6" s="25">
        <v>75</v>
      </c>
      <c r="J6" s="25" t="s">
        <v>255</v>
      </c>
      <c r="K6" s="26"/>
      <c r="L6" s="25"/>
      <c r="M6" s="25"/>
      <c r="N6" s="25"/>
      <c r="O6" s="25" t="s">
        <v>133</v>
      </c>
      <c r="P6" s="25" t="s">
        <v>20</v>
      </c>
      <c r="Q6" s="25" t="s">
        <v>21</v>
      </c>
      <c r="R6" s="27" t="s">
        <v>22</v>
      </c>
      <c r="S6" s="27" t="s">
        <v>22</v>
      </c>
      <c r="T6" s="113" t="s">
        <v>134</v>
      </c>
      <c r="U6" s="25" t="s">
        <v>135</v>
      </c>
      <c r="V6" s="27" t="s">
        <v>29</v>
      </c>
      <c r="W6" s="27" t="s">
        <v>30</v>
      </c>
      <c r="X6" s="27" t="s">
        <v>136</v>
      </c>
      <c r="Y6" s="25" t="s">
        <v>31</v>
      </c>
      <c r="Z6" s="41" t="s">
        <v>30</v>
      </c>
      <c r="AA6" s="25" t="s">
        <v>32</v>
      </c>
      <c r="AB6" s="42" t="s">
        <v>33</v>
      </c>
      <c r="AC6" s="41" t="s">
        <v>30</v>
      </c>
      <c r="AD6" s="41"/>
      <c r="AE6" s="32">
        <f>IF(OR(Y6="",Z6=""),"",AY6)</f>
        <v>602500</v>
      </c>
      <c r="AF6" s="33" t="s">
        <v>253</v>
      </c>
      <c r="AG6" s="33"/>
      <c r="AH6" s="34" t="s">
        <v>25</v>
      </c>
      <c r="AI6" s="26" t="s">
        <v>34</v>
      </c>
      <c r="AJ6" s="25" t="s">
        <v>256</v>
      </c>
      <c r="AK6" s="25" t="s">
        <v>123</v>
      </c>
      <c r="AL6" s="187" t="s">
        <v>257</v>
      </c>
      <c r="AM6" s="43" t="s">
        <v>137</v>
      </c>
      <c r="AN6" s="37" t="s">
        <v>138</v>
      </c>
      <c r="AO6" s="44" t="s">
        <v>249</v>
      </c>
      <c r="AP6" s="188">
        <v>0.45833333333333331</v>
      </c>
      <c r="AQ6" s="204" t="s">
        <v>303</v>
      </c>
      <c r="AR6" s="43" t="s">
        <v>139</v>
      </c>
      <c r="AS6" s="37" t="s">
        <v>140</v>
      </c>
      <c r="AT6" s="43" t="s">
        <v>251</v>
      </c>
      <c r="AU6" s="188">
        <v>0.45833333333333331</v>
      </c>
      <c r="AV6" s="211" t="s">
        <v>308</v>
      </c>
      <c r="AW6" s="25" t="s">
        <v>141</v>
      </c>
      <c r="AY6" s="38">
        <f>AZ6+BA6+BB6+BC6+BD6+BE6</f>
        <v>602500</v>
      </c>
      <c r="AZ6" s="39">
        <f>IF(Y6="",0,IF(AND(V6="",AB6=""),270000, IF(OR(V6="",AB6=""),345000,450000)))</f>
        <v>450000</v>
      </c>
      <c r="BA6" s="39">
        <f>IF(OR(Z6="I want to share a room with 3 beds with anyone.",Z6="I want to share a room with 3 beds with"),-17000,0)</f>
        <v>0</v>
      </c>
      <c r="BB6" s="39">
        <f>IF(Z6="Single room",95000,0)</f>
        <v>95000</v>
      </c>
      <c r="BC6" s="39">
        <f>IF(W6="Single room",30000,0)</f>
        <v>30000</v>
      </c>
      <c r="BD6" s="39">
        <f>IF(AC6="Single room",30000,0)</f>
        <v>30000</v>
      </c>
      <c r="BE6" s="40">
        <f>IF(H6&lt;&gt;"",-2500,0)</f>
        <v>-2500</v>
      </c>
    </row>
    <row r="7" spans="2:57" ht="12" customHeight="1">
      <c r="AE7" s="45"/>
      <c r="AP7" s="184"/>
      <c r="AQ7" s="200"/>
      <c r="AV7" s="184"/>
      <c r="AY7" s="46"/>
    </row>
    <row r="8" spans="2:57" ht="16" customHeight="1">
      <c r="B8" s="47">
        <v>1</v>
      </c>
      <c r="C8" s="48"/>
      <c r="D8" s="49"/>
      <c r="E8" s="49"/>
      <c r="F8" s="49"/>
      <c r="G8" s="48"/>
      <c r="H8" s="49"/>
      <c r="I8" s="50"/>
      <c r="J8" s="50"/>
      <c r="K8" s="48"/>
      <c r="L8" s="49"/>
      <c r="M8" s="49"/>
      <c r="N8" s="49"/>
      <c r="O8" s="49"/>
      <c r="P8" s="51"/>
      <c r="Q8" s="50"/>
      <c r="R8" s="49"/>
      <c r="S8" s="49"/>
      <c r="T8" s="52"/>
      <c r="U8" s="50"/>
      <c r="V8" s="52"/>
      <c r="W8" s="52"/>
      <c r="X8" s="49"/>
      <c r="Y8" s="48"/>
      <c r="Z8" s="53"/>
      <c r="AA8" s="54"/>
      <c r="AB8" s="53"/>
      <c r="AC8" s="52"/>
      <c r="AD8" s="55"/>
      <c r="AE8" s="56" t="str">
        <f>IF(OR(Y8="",Z8=""),"",AY8)</f>
        <v/>
      </c>
      <c r="AF8" s="50"/>
      <c r="AG8" s="50"/>
      <c r="AH8" s="57"/>
      <c r="AI8" s="48"/>
      <c r="AJ8" s="49"/>
      <c r="AK8" s="49"/>
      <c r="AL8" s="49"/>
      <c r="AM8" s="58"/>
      <c r="AN8" s="58"/>
      <c r="AO8" s="207"/>
      <c r="AP8" s="185"/>
      <c r="AQ8" s="213"/>
      <c r="AR8" s="59"/>
      <c r="AS8" s="59"/>
      <c r="AT8" s="208"/>
      <c r="AU8" s="208"/>
      <c r="AV8" s="212"/>
      <c r="AW8" s="50"/>
      <c r="AY8" s="38">
        <f t="shared" ref="AY8:AY57" si="0">AZ8+BA8+BB8+BC8+BD8+BE8</f>
        <v>0</v>
      </c>
      <c r="AZ8" s="39">
        <f t="shared" ref="AZ8:AZ57" si="1">IF(Y8="",0,IF(AND(V8="",AB8=""),270000, IF(OR(V8="",AB8=""),345000,450000)))</f>
        <v>0</v>
      </c>
      <c r="BA8" s="39">
        <f t="shared" ref="BA8:BA57" si="2">IF(OR(Z8="I want to share a room with 3 beds with anyone.",Z8="I want to share a room with 3 beds with"),-17000,0)</f>
        <v>0</v>
      </c>
      <c r="BB8" s="39">
        <f t="shared" ref="BB8:BB57" si="3">IF(Z8="Single room",95000,0)</f>
        <v>0</v>
      </c>
      <c r="BC8" s="39">
        <f t="shared" ref="BC8:BC57" si="4">IF(W8="Single room",30000,0)</f>
        <v>0</v>
      </c>
      <c r="BD8" s="39">
        <f t="shared" ref="BD8:BD57" si="5">IF(AC8="Single room",30000,0)</f>
        <v>0</v>
      </c>
      <c r="BE8" s="40">
        <f t="shared" ref="BE8:BE57" si="6">IF(H8&lt;&gt;"",-2500,0)</f>
        <v>0</v>
      </c>
    </row>
    <row r="9" spans="2:57" ht="17" customHeight="1">
      <c r="B9" s="47">
        <v>2</v>
      </c>
      <c r="C9" s="48"/>
      <c r="D9" s="49"/>
      <c r="E9" s="49"/>
      <c r="F9" s="49"/>
      <c r="G9" s="48"/>
      <c r="H9" s="49"/>
      <c r="I9" s="50"/>
      <c r="J9" s="50"/>
      <c r="K9" s="48"/>
      <c r="L9" s="49"/>
      <c r="M9" s="49"/>
      <c r="N9" s="49"/>
      <c r="O9" s="49"/>
      <c r="P9" s="50"/>
      <c r="Q9" s="50"/>
      <c r="R9" s="50"/>
      <c r="S9" s="50"/>
      <c r="T9" s="52"/>
      <c r="U9" s="50"/>
      <c r="V9" s="52"/>
      <c r="W9" s="52"/>
      <c r="X9" s="49"/>
      <c r="Y9" s="48"/>
      <c r="Z9" s="53"/>
      <c r="AA9" s="54"/>
      <c r="AB9" s="53"/>
      <c r="AC9" s="52"/>
      <c r="AD9" s="55"/>
      <c r="AE9" s="56" t="str">
        <f t="shared" ref="AE9:AE57" si="7">IF(OR(Y9="",Z9=""),"",AY9)</f>
        <v/>
      </c>
      <c r="AF9" s="50"/>
      <c r="AG9" s="50"/>
      <c r="AH9" s="57"/>
      <c r="AI9" s="48"/>
      <c r="AJ9" s="49"/>
      <c r="AK9" s="49"/>
      <c r="AL9" s="49"/>
      <c r="AM9" s="58"/>
      <c r="AN9" s="58"/>
      <c r="AO9" s="207"/>
      <c r="AP9" s="185"/>
      <c r="AQ9" s="204"/>
      <c r="AR9" s="59"/>
      <c r="AS9" s="59"/>
      <c r="AT9" s="207"/>
      <c r="AU9" s="210"/>
      <c r="AV9" s="212"/>
      <c r="AW9" s="50"/>
      <c r="AY9" s="38">
        <f t="shared" si="0"/>
        <v>0</v>
      </c>
      <c r="AZ9" s="39">
        <f t="shared" si="1"/>
        <v>0</v>
      </c>
      <c r="BA9" s="39">
        <f t="shared" si="2"/>
        <v>0</v>
      </c>
      <c r="BB9" s="39">
        <f t="shared" si="3"/>
        <v>0</v>
      </c>
      <c r="BC9" s="39">
        <f t="shared" si="4"/>
        <v>0</v>
      </c>
      <c r="BD9" s="39">
        <f t="shared" si="5"/>
        <v>0</v>
      </c>
      <c r="BE9" s="40">
        <f t="shared" si="6"/>
        <v>0</v>
      </c>
    </row>
    <row r="10" spans="2:57" ht="17" customHeight="1">
      <c r="B10" s="47">
        <v>3</v>
      </c>
      <c r="C10" s="48"/>
      <c r="D10" s="50"/>
      <c r="E10" s="50"/>
      <c r="F10" s="50"/>
      <c r="G10" s="48"/>
      <c r="H10" s="50"/>
      <c r="I10" s="50"/>
      <c r="J10" s="50"/>
      <c r="K10" s="48"/>
      <c r="L10" s="50"/>
      <c r="M10" s="50"/>
      <c r="N10" s="50"/>
      <c r="O10" s="50"/>
      <c r="P10" s="50"/>
      <c r="Q10" s="50"/>
      <c r="R10" s="50"/>
      <c r="S10" s="50"/>
      <c r="T10" s="52"/>
      <c r="U10" s="50"/>
      <c r="V10" s="52"/>
      <c r="W10" s="52"/>
      <c r="X10" s="49"/>
      <c r="Y10" s="48"/>
      <c r="Z10" s="53"/>
      <c r="AA10" s="54"/>
      <c r="AB10" s="53"/>
      <c r="AC10" s="52"/>
      <c r="AD10" s="55"/>
      <c r="AE10" s="56" t="str">
        <f t="shared" si="7"/>
        <v/>
      </c>
      <c r="AF10" s="50"/>
      <c r="AG10" s="50"/>
      <c r="AH10" s="57"/>
      <c r="AI10" s="48"/>
      <c r="AJ10" s="50"/>
      <c r="AK10" s="50"/>
      <c r="AL10" s="50"/>
      <c r="AM10" s="50"/>
      <c r="AN10" s="50"/>
      <c r="AO10" s="207"/>
      <c r="AP10" s="185"/>
      <c r="AQ10" s="205"/>
      <c r="AR10" s="50"/>
      <c r="AS10" s="50"/>
      <c r="AT10" s="207"/>
      <c r="AU10" s="210"/>
      <c r="AV10" s="185"/>
      <c r="AW10" s="50"/>
      <c r="AY10" s="38">
        <f t="shared" si="0"/>
        <v>0</v>
      </c>
      <c r="AZ10" s="39">
        <f t="shared" si="1"/>
        <v>0</v>
      </c>
      <c r="BA10" s="39">
        <f t="shared" si="2"/>
        <v>0</v>
      </c>
      <c r="BB10" s="39">
        <f t="shared" si="3"/>
        <v>0</v>
      </c>
      <c r="BC10" s="39">
        <f t="shared" si="4"/>
        <v>0</v>
      </c>
      <c r="BD10" s="39">
        <f t="shared" si="5"/>
        <v>0</v>
      </c>
      <c r="BE10" s="40">
        <f t="shared" si="6"/>
        <v>0</v>
      </c>
    </row>
    <row r="11" spans="2:57" ht="17" customHeight="1">
      <c r="B11" s="47">
        <v>4</v>
      </c>
      <c r="C11" s="48"/>
      <c r="D11" s="50"/>
      <c r="E11" s="50"/>
      <c r="F11" s="50"/>
      <c r="G11" s="48"/>
      <c r="H11" s="50"/>
      <c r="I11" s="50"/>
      <c r="J11" s="50"/>
      <c r="K11" s="48"/>
      <c r="L11" s="50"/>
      <c r="M11" s="50"/>
      <c r="N11" s="50"/>
      <c r="O11" s="50"/>
      <c r="P11" s="50"/>
      <c r="Q11" s="50"/>
      <c r="R11" s="50"/>
      <c r="S11" s="50"/>
      <c r="T11" s="52"/>
      <c r="U11" s="50"/>
      <c r="V11" s="52"/>
      <c r="W11" s="52"/>
      <c r="X11" s="49"/>
      <c r="Y11" s="48"/>
      <c r="Z11" s="53"/>
      <c r="AA11" s="54"/>
      <c r="AB11" s="53"/>
      <c r="AC11" s="52"/>
      <c r="AD11" s="55"/>
      <c r="AE11" s="56" t="str">
        <f t="shared" si="7"/>
        <v/>
      </c>
      <c r="AF11" s="50"/>
      <c r="AG11" s="50"/>
      <c r="AH11" s="57"/>
      <c r="AI11" s="48"/>
      <c r="AJ11" s="50"/>
      <c r="AK11" s="50"/>
      <c r="AL11" s="50"/>
      <c r="AM11" s="50"/>
      <c r="AN11" s="50"/>
      <c r="AO11" s="207"/>
      <c r="AP11" s="185"/>
      <c r="AQ11" s="205"/>
      <c r="AR11" s="50"/>
      <c r="AS11" s="50"/>
      <c r="AT11" s="207"/>
      <c r="AU11" s="210"/>
      <c r="AV11" s="185"/>
      <c r="AW11" s="50"/>
      <c r="AY11" s="38">
        <f t="shared" si="0"/>
        <v>0</v>
      </c>
      <c r="AZ11" s="39">
        <f t="shared" si="1"/>
        <v>0</v>
      </c>
      <c r="BA11" s="39">
        <f t="shared" si="2"/>
        <v>0</v>
      </c>
      <c r="BB11" s="39">
        <f t="shared" si="3"/>
        <v>0</v>
      </c>
      <c r="BC11" s="39">
        <f t="shared" si="4"/>
        <v>0</v>
      </c>
      <c r="BD11" s="39">
        <f t="shared" si="5"/>
        <v>0</v>
      </c>
      <c r="BE11" s="40">
        <f t="shared" si="6"/>
        <v>0</v>
      </c>
    </row>
    <row r="12" spans="2:57" ht="17" customHeight="1">
      <c r="B12" s="47">
        <v>5</v>
      </c>
      <c r="C12" s="48"/>
      <c r="D12" s="50"/>
      <c r="E12" s="50"/>
      <c r="F12" s="50"/>
      <c r="G12" s="48"/>
      <c r="H12" s="50"/>
      <c r="I12" s="50"/>
      <c r="J12" s="50"/>
      <c r="K12" s="48"/>
      <c r="L12" s="50"/>
      <c r="M12" s="50"/>
      <c r="N12" s="50"/>
      <c r="O12" s="50"/>
      <c r="P12" s="50"/>
      <c r="Q12" s="50"/>
      <c r="R12" s="50"/>
      <c r="S12" s="50"/>
      <c r="T12" s="52"/>
      <c r="U12" s="50"/>
      <c r="V12" s="52"/>
      <c r="W12" s="52"/>
      <c r="X12" s="49"/>
      <c r="Y12" s="48"/>
      <c r="Z12" s="53"/>
      <c r="AA12" s="54"/>
      <c r="AB12" s="53"/>
      <c r="AC12" s="52"/>
      <c r="AD12" s="55"/>
      <c r="AE12" s="56" t="str">
        <f t="shared" si="7"/>
        <v/>
      </c>
      <c r="AF12" s="50"/>
      <c r="AG12" s="50"/>
      <c r="AH12" s="57"/>
      <c r="AI12" s="48"/>
      <c r="AJ12" s="50"/>
      <c r="AK12" s="50"/>
      <c r="AL12" s="50"/>
      <c r="AM12" s="50"/>
      <c r="AN12" s="50"/>
      <c r="AO12" s="207"/>
      <c r="AP12" s="185"/>
      <c r="AQ12" s="205"/>
      <c r="AR12" s="50"/>
      <c r="AS12" s="50"/>
      <c r="AT12" s="207"/>
      <c r="AU12" s="210"/>
      <c r="AV12" s="185"/>
      <c r="AW12" s="50"/>
      <c r="AY12" s="38">
        <f t="shared" si="0"/>
        <v>0</v>
      </c>
      <c r="AZ12" s="39">
        <f t="shared" si="1"/>
        <v>0</v>
      </c>
      <c r="BA12" s="39">
        <f t="shared" si="2"/>
        <v>0</v>
      </c>
      <c r="BB12" s="39">
        <f t="shared" si="3"/>
        <v>0</v>
      </c>
      <c r="BC12" s="39">
        <f t="shared" si="4"/>
        <v>0</v>
      </c>
      <c r="BD12" s="39">
        <f t="shared" si="5"/>
        <v>0</v>
      </c>
      <c r="BE12" s="40">
        <f t="shared" si="6"/>
        <v>0</v>
      </c>
    </row>
    <row r="13" spans="2:57" ht="17" customHeight="1">
      <c r="B13" s="47">
        <v>6</v>
      </c>
      <c r="C13" s="48"/>
      <c r="D13" s="50"/>
      <c r="E13" s="50"/>
      <c r="F13" s="50"/>
      <c r="G13" s="48"/>
      <c r="H13" s="50"/>
      <c r="I13" s="50"/>
      <c r="J13" s="50"/>
      <c r="K13" s="48"/>
      <c r="L13" s="50"/>
      <c r="M13" s="50"/>
      <c r="N13" s="50"/>
      <c r="O13" s="50"/>
      <c r="P13" s="50"/>
      <c r="Q13" s="50"/>
      <c r="R13" s="50"/>
      <c r="S13" s="50"/>
      <c r="T13" s="52"/>
      <c r="U13" s="50"/>
      <c r="V13" s="52"/>
      <c r="W13" s="52"/>
      <c r="X13" s="49"/>
      <c r="Y13" s="48"/>
      <c r="Z13" s="53"/>
      <c r="AA13" s="54"/>
      <c r="AB13" s="53"/>
      <c r="AC13" s="52"/>
      <c r="AD13" s="55"/>
      <c r="AE13" s="56" t="str">
        <f t="shared" si="7"/>
        <v/>
      </c>
      <c r="AF13" s="50"/>
      <c r="AG13" s="50"/>
      <c r="AH13" s="57"/>
      <c r="AI13" s="48"/>
      <c r="AJ13" s="50"/>
      <c r="AK13" s="50"/>
      <c r="AL13" s="50"/>
      <c r="AM13" s="50"/>
      <c r="AN13" s="50"/>
      <c r="AO13" s="207"/>
      <c r="AP13" s="185"/>
      <c r="AQ13" s="205"/>
      <c r="AR13" s="50"/>
      <c r="AS13" s="50"/>
      <c r="AT13" s="207"/>
      <c r="AU13" s="210"/>
      <c r="AV13" s="185"/>
      <c r="AW13" s="50"/>
      <c r="AY13" s="38">
        <f t="shared" si="0"/>
        <v>0</v>
      </c>
      <c r="AZ13" s="39">
        <f t="shared" si="1"/>
        <v>0</v>
      </c>
      <c r="BA13" s="39">
        <f t="shared" si="2"/>
        <v>0</v>
      </c>
      <c r="BB13" s="39">
        <f t="shared" si="3"/>
        <v>0</v>
      </c>
      <c r="BC13" s="39">
        <f t="shared" si="4"/>
        <v>0</v>
      </c>
      <c r="BD13" s="39">
        <f t="shared" si="5"/>
        <v>0</v>
      </c>
      <c r="BE13" s="40">
        <f t="shared" si="6"/>
        <v>0</v>
      </c>
    </row>
    <row r="14" spans="2:57" ht="17" customHeight="1">
      <c r="B14" s="47">
        <v>7</v>
      </c>
      <c r="C14" s="48"/>
      <c r="D14" s="50"/>
      <c r="E14" s="50"/>
      <c r="F14" s="50"/>
      <c r="G14" s="48"/>
      <c r="H14" s="50"/>
      <c r="I14" s="50"/>
      <c r="J14" s="50"/>
      <c r="K14" s="48"/>
      <c r="L14" s="50"/>
      <c r="M14" s="50"/>
      <c r="N14" s="50"/>
      <c r="O14" s="50"/>
      <c r="P14" s="50"/>
      <c r="Q14" s="50"/>
      <c r="R14" s="50"/>
      <c r="S14" s="50"/>
      <c r="T14" s="52"/>
      <c r="U14" s="50"/>
      <c r="V14" s="52"/>
      <c r="W14" s="52"/>
      <c r="X14" s="49"/>
      <c r="Y14" s="48"/>
      <c r="Z14" s="53"/>
      <c r="AA14" s="54"/>
      <c r="AB14" s="53"/>
      <c r="AC14" s="52"/>
      <c r="AD14" s="55"/>
      <c r="AE14" s="56" t="str">
        <f t="shared" si="7"/>
        <v/>
      </c>
      <c r="AF14" s="50"/>
      <c r="AG14" s="50"/>
      <c r="AH14" s="57"/>
      <c r="AI14" s="48"/>
      <c r="AJ14" s="50"/>
      <c r="AK14" s="50"/>
      <c r="AL14" s="50"/>
      <c r="AM14" s="50"/>
      <c r="AN14" s="50"/>
      <c r="AO14" s="207"/>
      <c r="AP14" s="185"/>
      <c r="AQ14" s="205"/>
      <c r="AR14" s="50"/>
      <c r="AS14" s="50"/>
      <c r="AT14" s="207"/>
      <c r="AU14" s="210"/>
      <c r="AV14" s="185"/>
      <c r="AW14" s="50"/>
      <c r="AY14" s="38">
        <f>AZ14+BA14+BB14+BC14+BD14+BE14</f>
        <v>0</v>
      </c>
      <c r="AZ14" s="39">
        <f t="shared" si="1"/>
        <v>0</v>
      </c>
      <c r="BA14" s="39">
        <f t="shared" si="2"/>
        <v>0</v>
      </c>
      <c r="BB14" s="39">
        <f t="shared" si="3"/>
        <v>0</v>
      </c>
      <c r="BC14" s="39">
        <f t="shared" si="4"/>
        <v>0</v>
      </c>
      <c r="BD14" s="39">
        <f t="shared" si="5"/>
        <v>0</v>
      </c>
      <c r="BE14" s="40">
        <f t="shared" si="6"/>
        <v>0</v>
      </c>
    </row>
    <row r="15" spans="2:57" ht="17" customHeight="1">
      <c r="B15" s="47">
        <v>8</v>
      </c>
      <c r="C15" s="48"/>
      <c r="D15" s="50"/>
      <c r="E15" s="50"/>
      <c r="F15" s="50"/>
      <c r="G15" s="48"/>
      <c r="H15" s="50"/>
      <c r="I15" s="50"/>
      <c r="J15" s="50"/>
      <c r="K15" s="48"/>
      <c r="L15" s="50"/>
      <c r="M15" s="50"/>
      <c r="N15" s="50"/>
      <c r="O15" s="50"/>
      <c r="P15" s="50"/>
      <c r="Q15" s="50"/>
      <c r="R15" s="50"/>
      <c r="S15" s="50"/>
      <c r="T15" s="52"/>
      <c r="U15" s="50"/>
      <c r="V15" s="52"/>
      <c r="W15" s="52"/>
      <c r="X15" s="49"/>
      <c r="Y15" s="48"/>
      <c r="Z15" s="53"/>
      <c r="AA15" s="54"/>
      <c r="AB15" s="53"/>
      <c r="AC15" s="52"/>
      <c r="AD15" s="55"/>
      <c r="AE15" s="56" t="str">
        <f t="shared" si="7"/>
        <v/>
      </c>
      <c r="AF15" s="50"/>
      <c r="AG15" s="50"/>
      <c r="AH15" s="57"/>
      <c r="AI15" s="48"/>
      <c r="AJ15" s="50"/>
      <c r="AK15" s="50"/>
      <c r="AL15" s="50"/>
      <c r="AM15" s="50"/>
      <c r="AN15" s="50"/>
      <c r="AO15" s="207"/>
      <c r="AP15" s="185"/>
      <c r="AQ15" s="205"/>
      <c r="AR15" s="50"/>
      <c r="AS15" s="50"/>
      <c r="AT15" s="207"/>
      <c r="AU15" s="210"/>
      <c r="AV15" s="185"/>
      <c r="AW15" s="50"/>
      <c r="AY15" s="38">
        <f t="shared" si="0"/>
        <v>0</v>
      </c>
      <c r="AZ15" s="39">
        <f t="shared" si="1"/>
        <v>0</v>
      </c>
      <c r="BA15" s="39">
        <f t="shared" si="2"/>
        <v>0</v>
      </c>
      <c r="BB15" s="39">
        <f t="shared" si="3"/>
        <v>0</v>
      </c>
      <c r="BC15" s="39">
        <f t="shared" si="4"/>
        <v>0</v>
      </c>
      <c r="BD15" s="39">
        <f t="shared" si="5"/>
        <v>0</v>
      </c>
      <c r="BE15" s="40">
        <f t="shared" si="6"/>
        <v>0</v>
      </c>
    </row>
    <row r="16" spans="2:57" ht="17" customHeight="1">
      <c r="B16" s="47">
        <v>9</v>
      </c>
      <c r="C16" s="48"/>
      <c r="D16" s="50"/>
      <c r="E16" s="50"/>
      <c r="F16" s="50"/>
      <c r="G16" s="48"/>
      <c r="H16" s="50"/>
      <c r="I16" s="50"/>
      <c r="J16" s="50"/>
      <c r="K16" s="48"/>
      <c r="L16" s="50"/>
      <c r="M16" s="50"/>
      <c r="N16" s="50"/>
      <c r="O16" s="50"/>
      <c r="P16" s="50"/>
      <c r="Q16" s="50"/>
      <c r="R16" s="50"/>
      <c r="S16" s="50"/>
      <c r="T16" s="52"/>
      <c r="U16" s="50"/>
      <c r="V16" s="52"/>
      <c r="W16" s="52"/>
      <c r="X16" s="49"/>
      <c r="Y16" s="48"/>
      <c r="Z16" s="53"/>
      <c r="AA16" s="54"/>
      <c r="AB16" s="53"/>
      <c r="AC16" s="52"/>
      <c r="AD16" s="55"/>
      <c r="AE16" s="56" t="str">
        <f t="shared" si="7"/>
        <v/>
      </c>
      <c r="AF16" s="50"/>
      <c r="AG16" s="50"/>
      <c r="AH16" s="57"/>
      <c r="AI16" s="48"/>
      <c r="AJ16" s="50"/>
      <c r="AK16" s="50"/>
      <c r="AL16" s="50"/>
      <c r="AM16" s="50"/>
      <c r="AN16" s="50"/>
      <c r="AO16" s="207"/>
      <c r="AP16" s="185"/>
      <c r="AQ16" s="205"/>
      <c r="AR16" s="50"/>
      <c r="AS16" s="50"/>
      <c r="AT16" s="207"/>
      <c r="AU16" s="210"/>
      <c r="AV16" s="185"/>
      <c r="AW16" s="50"/>
      <c r="AY16" s="38">
        <f t="shared" si="0"/>
        <v>0</v>
      </c>
      <c r="AZ16" s="39">
        <f t="shared" si="1"/>
        <v>0</v>
      </c>
      <c r="BA16" s="39">
        <f t="shared" si="2"/>
        <v>0</v>
      </c>
      <c r="BB16" s="39">
        <f t="shared" si="3"/>
        <v>0</v>
      </c>
      <c r="BC16" s="39">
        <f t="shared" si="4"/>
        <v>0</v>
      </c>
      <c r="BD16" s="39">
        <f t="shared" si="5"/>
        <v>0</v>
      </c>
      <c r="BE16" s="40">
        <f t="shared" si="6"/>
        <v>0</v>
      </c>
    </row>
    <row r="17" spans="2:57" ht="17" customHeight="1">
      <c r="B17" s="47">
        <v>10</v>
      </c>
      <c r="C17" s="48"/>
      <c r="D17" s="50"/>
      <c r="E17" s="50"/>
      <c r="F17" s="50"/>
      <c r="G17" s="48"/>
      <c r="H17" s="50"/>
      <c r="I17" s="50"/>
      <c r="J17" s="50"/>
      <c r="K17" s="48"/>
      <c r="L17" s="50"/>
      <c r="M17" s="50"/>
      <c r="N17" s="50"/>
      <c r="O17" s="50"/>
      <c r="P17" s="50"/>
      <c r="Q17" s="50"/>
      <c r="R17" s="50"/>
      <c r="S17" s="50"/>
      <c r="T17" s="52"/>
      <c r="U17" s="50"/>
      <c r="V17" s="52"/>
      <c r="W17" s="52"/>
      <c r="X17" s="49"/>
      <c r="Y17" s="48"/>
      <c r="Z17" s="53"/>
      <c r="AA17" s="54"/>
      <c r="AB17" s="53"/>
      <c r="AC17" s="52"/>
      <c r="AD17" s="50"/>
      <c r="AE17" s="56" t="str">
        <f t="shared" si="7"/>
        <v/>
      </c>
      <c r="AF17" s="50"/>
      <c r="AG17" s="50"/>
      <c r="AH17" s="57"/>
      <c r="AI17" s="48"/>
      <c r="AJ17" s="50"/>
      <c r="AK17" s="50"/>
      <c r="AL17" s="50"/>
      <c r="AM17" s="50"/>
      <c r="AN17" s="50"/>
      <c r="AO17" s="208"/>
      <c r="AP17" s="185"/>
      <c r="AQ17" s="205"/>
      <c r="AR17" s="50"/>
      <c r="AS17" s="50"/>
      <c r="AT17" s="207"/>
      <c r="AU17" s="210"/>
      <c r="AV17" s="185"/>
      <c r="AW17" s="50"/>
      <c r="AY17" s="38">
        <f t="shared" si="0"/>
        <v>0</v>
      </c>
      <c r="AZ17" s="39">
        <f t="shared" si="1"/>
        <v>0</v>
      </c>
      <c r="BA17" s="39">
        <f t="shared" si="2"/>
        <v>0</v>
      </c>
      <c r="BB17" s="39">
        <f t="shared" si="3"/>
        <v>0</v>
      </c>
      <c r="BC17" s="39">
        <f t="shared" si="4"/>
        <v>0</v>
      </c>
      <c r="BD17" s="39">
        <f t="shared" si="5"/>
        <v>0</v>
      </c>
      <c r="BE17" s="40">
        <f t="shared" si="6"/>
        <v>0</v>
      </c>
    </row>
    <row r="18" spans="2:57" ht="17" customHeight="1">
      <c r="B18" s="47">
        <v>11</v>
      </c>
      <c r="C18" s="48"/>
      <c r="D18" s="49"/>
      <c r="E18" s="49"/>
      <c r="F18" s="49"/>
      <c r="G18" s="48"/>
      <c r="H18" s="49"/>
      <c r="I18" s="50"/>
      <c r="J18" s="50"/>
      <c r="K18" s="48"/>
      <c r="L18" s="49"/>
      <c r="M18" s="49"/>
      <c r="N18" s="49"/>
      <c r="O18" s="50"/>
      <c r="P18" s="49"/>
      <c r="Q18" s="49"/>
      <c r="R18" s="49"/>
      <c r="S18" s="49"/>
      <c r="T18" s="52"/>
      <c r="U18" s="49"/>
      <c r="V18" s="52"/>
      <c r="W18" s="52"/>
      <c r="X18" s="49"/>
      <c r="Y18" s="48"/>
      <c r="Z18" s="53"/>
      <c r="AA18" s="54"/>
      <c r="AB18" s="53"/>
      <c r="AC18" s="52"/>
      <c r="AD18" s="49"/>
      <c r="AE18" s="56" t="str">
        <f t="shared" si="7"/>
        <v/>
      </c>
      <c r="AF18" s="50"/>
      <c r="AG18" s="50"/>
      <c r="AH18" s="57"/>
      <c r="AI18" s="48"/>
      <c r="AJ18" s="49"/>
      <c r="AK18" s="49"/>
      <c r="AL18" s="49"/>
      <c r="AM18" s="49"/>
      <c r="AN18" s="49"/>
      <c r="AO18" s="207"/>
      <c r="AP18" s="185"/>
      <c r="AQ18" s="205"/>
      <c r="AR18" s="49"/>
      <c r="AS18" s="49"/>
      <c r="AT18" s="207"/>
      <c r="AU18" s="210"/>
      <c r="AV18" s="185"/>
      <c r="AW18" s="50"/>
      <c r="AY18" s="38">
        <f t="shared" si="0"/>
        <v>0</v>
      </c>
      <c r="AZ18" s="39">
        <f t="shared" si="1"/>
        <v>0</v>
      </c>
      <c r="BA18" s="39">
        <f t="shared" si="2"/>
        <v>0</v>
      </c>
      <c r="BB18" s="39">
        <f t="shared" si="3"/>
        <v>0</v>
      </c>
      <c r="BC18" s="39">
        <f t="shared" si="4"/>
        <v>0</v>
      </c>
      <c r="BD18" s="39">
        <f t="shared" si="5"/>
        <v>0</v>
      </c>
      <c r="BE18" s="40">
        <f t="shared" si="6"/>
        <v>0</v>
      </c>
    </row>
    <row r="19" spans="2:57" ht="17" customHeight="1">
      <c r="B19" s="47">
        <v>12</v>
      </c>
      <c r="C19" s="48"/>
      <c r="D19" s="55"/>
      <c r="E19" s="55"/>
      <c r="F19" s="55"/>
      <c r="G19" s="48"/>
      <c r="H19" s="55"/>
      <c r="I19" s="60"/>
      <c r="J19" s="60"/>
      <c r="K19" s="48"/>
      <c r="L19" s="55"/>
      <c r="M19" s="55"/>
      <c r="N19" s="55"/>
      <c r="O19" s="50"/>
      <c r="P19" s="49"/>
      <c r="Q19" s="49"/>
      <c r="R19" s="49"/>
      <c r="S19" s="49"/>
      <c r="T19" s="52"/>
      <c r="U19" s="49"/>
      <c r="V19" s="52"/>
      <c r="W19" s="52"/>
      <c r="X19" s="49"/>
      <c r="Y19" s="48"/>
      <c r="Z19" s="53"/>
      <c r="AA19" s="54"/>
      <c r="AB19" s="53"/>
      <c r="AC19" s="52"/>
      <c r="AD19" s="55"/>
      <c r="AE19" s="56" t="str">
        <f t="shared" si="7"/>
        <v/>
      </c>
      <c r="AF19" s="50"/>
      <c r="AG19" s="50"/>
      <c r="AH19" s="57"/>
      <c r="AI19" s="48"/>
      <c r="AJ19" s="55"/>
      <c r="AK19" s="55"/>
      <c r="AL19" s="55"/>
      <c r="AM19" s="55"/>
      <c r="AN19" s="55"/>
      <c r="AO19" s="207"/>
      <c r="AP19" s="185"/>
      <c r="AQ19" s="205"/>
      <c r="AR19" s="55"/>
      <c r="AS19" s="55"/>
      <c r="AT19" s="207"/>
      <c r="AU19" s="210"/>
      <c r="AV19" s="185"/>
      <c r="AW19" s="50"/>
      <c r="AY19" s="38">
        <f t="shared" si="0"/>
        <v>0</v>
      </c>
      <c r="AZ19" s="39">
        <f t="shared" si="1"/>
        <v>0</v>
      </c>
      <c r="BA19" s="39">
        <f t="shared" si="2"/>
        <v>0</v>
      </c>
      <c r="BB19" s="39">
        <f t="shared" si="3"/>
        <v>0</v>
      </c>
      <c r="BC19" s="39">
        <f t="shared" si="4"/>
        <v>0</v>
      </c>
      <c r="BD19" s="39">
        <f t="shared" si="5"/>
        <v>0</v>
      </c>
      <c r="BE19" s="40">
        <f t="shared" si="6"/>
        <v>0</v>
      </c>
    </row>
    <row r="20" spans="2:57" ht="17" customHeight="1">
      <c r="B20" s="47">
        <v>13</v>
      </c>
      <c r="C20" s="48"/>
      <c r="D20" s="49"/>
      <c r="E20" s="49"/>
      <c r="F20" s="49"/>
      <c r="G20" s="48"/>
      <c r="H20" s="49"/>
      <c r="I20" s="49"/>
      <c r="J20" s="49"/>
      <c r="K20" s="48"/>
      <c r="L20" s="49"/>
      <c r="M20" s="49"/>
      <c r="N20" s="49"/>
      <c r="O20" s="50"/>
      <c r="P20" s="49"/>
      <c r="Q20" s="49"/>
      <c r="R20" s="49"/>
      <c r="S20" s="49"/>
      <c r="T20" s="52"/>
      <c r="U20" s="49"/>
      <c r="V20" s="52"/>
      <c r="W20" s="52"/>
      <c r="X20" s="49"/>
      <c r="Y20" s="48"/>
      <c r="Z20" s="53"/>
      <c r="AA20" s="54"/>
      <c r="AB20" s="53"/>
      <c r="AC20" s="52"/>
      <c r="AD20" s="49"/>
      <c r="AE20" s="56" t="str">
        <f t="shared" si="7"/>
        <v/>
      </c>
      <c r="AF20" s="50"/>
      <c r="AG20" s="50"/>
      <c r="AH20" s="57"/>
      <c r="AI20" s="48"/>
      <c r="AJ20" s="49"/>
      <c r="AK20" s="49"/>
      <c r="AL20" s="49"/>
      <c r="AM20" s="49"/>
      <c r="AN20" s="49"/>
      <c r="AO20" s="207"/>
      <c r="AP20" s="185"/>
      <c r="AQ20" s="205"/>
      <c r="AR20" s="49"/>
      <c r="AS20" s="49"/>
      <c r="AT20" s="207"/>
      <c r="AU20" s="210"/>
      <c r="AV20" s="185"/>
      <c r="AW20" s="50"/>
      <c r="AY20" s="38">
        <f t="shared" si="0"/>
        <v>0</v>
      </c>
      <c r="AZ20" s="39">
        <f t="shared" si="1"/>
        <v>0</v>
      </c>
      <c r="BA20" s="39">
        <f t="shared" si="2"/>
        <v>0</v>
      </c>
      <c r="BB20" s="39">
        <f t="shared" si="3"/>
        <v>0</v>
      </c>
      <c r="BC20" s="39">
        <f t="shared" si="4"/>
        <v>0</v>
      </c>
      <c r="BD20" s="39">
        <f t="shared" si="5"/>
        <v>0</v>
      </c>
      <c r="BE20" s="40">
        <f t="shared" si="6"/>
        <v>0</v>
      </c>
    </row>
    <row r="21" spans="2:57" ht="17" customHeight="1">
      <c r="B21" s="47">
        <v>14</v>
      </c>
      <c r="C21" s="48"/>
      <c r="D21" s="49"/>
      <c r="E21" s="49"/>
      <c r="F21" s="49"/>
      <c r="G21" s="48"/>
      <c r="H21" s="49"/>
      <c r="I21" s="49"/>
      <c r="J21" s="49"/>
      <c r="K21" s="48"/>
      <c r="L21" s="49"/>
      <c r="M21" s="49"/>
      <c r="N21" s="49"/>
      <c r="O21" s="50"/>
      <c r="P21" s="49"/>
      <c r="Q21" s="49"/>
      <c r="R21" s="49"/>
      <c r="S21" s="49"/>
      <c r="T21" s="52"/>
      <c r="U21" s="49"/>
      <c r="V21" s="52"/>
      <c r="W21" s="52"/>
      <c r="X21" s="49"/>
      <c r="Y21" s="48"/>
      <c r="Z21" s="53"/>
      <c r="AA21" s="54"/>
      <c r="AB21" s="53"/>
      <c r="AC21" s="52"/>
      <c r="AD21" s="49"/>
      <c r="AE21" s="56" t="str">
        <f t="shared" si="7"/>
        <v/>
      </c>
      <c r="AF21" s="50"/>
      <c r="AG21" s="50"/>
      <c r="AH21" s="57"/>
      <c r="AI21" s="48"/>
      <c r="AJ21" s="49"/>
      <c r="AK21" s="49"/>
      <c r="AL21" s="49"/>
      <c r="AM21" s="49"/>
      <c r="AN21" s="49"/>
      <c r="AO21" s="207"/>
      <c r="AP21" s="185"/>
      <c r="AQ21" s="205"/>
      <c r="AR21" s="49"/>
      <c r="AS21" s="49"/>
      <c r="AT21" s="207"/>
      <c r="AU21" s="210"/>
      <c r="AV21" s="185"/>
      <c r="AW21" s="50"/>
      <c r="AY21" s="38">
        <f t="shared" si="0"/>
        <v>0</v>
      </c>
      <c r="AZ21" s="39">
        <f t="shared" si="1"/>
        <v>0</v>
      </c>
      <c r="BA21" s="39">
        <f t="shared" si="2"/>
        <v>0</v>
      </c>
      <c r="BB21" s="39">
        <f t="shared" si="3"/>
        <v>0</v>
      </c>
      <c r="BC21" s="39">
        <f t="shared" si="4"/>
        <v>0</v>
      </c>
      <c r="BD21" s="39">
        <f t="shared" si="5"/>
        <v>0</v>
      </c>
      <c r="BE21" s="40">
        <f t="shared" si="6"/>
        <v>0</v>
      </c>
    </row>
    <row r="22" spans="2:57" ht="17" customHeight="1">
      <c r="B22" s="47">
        <v>15</v>
      </c>
      <c r="C22" s="48"/>
      <c r="D22" s="49"/>
      <c r="E22" s="49"/>
      <c r="F22" s="49"/>
      <c r="G22" s="48"/>
      <c r="H22" s="49"/>
      <c r="I22" s="49"/>
      <c r="J22" s="49"/>
      <c r="K22" s="48"/>
      <c r="L22" s="49"/>
      <c r="M22" s="49"/>
      <c r="N22" s="49"/>
      <c r="O22" s="49"/>
      <c r="P22" s="49"/>
      <c r="Q22" s="49"/>
      <c r="R22" s="49"/>
      <c r="S22" s="49"/>
      <c r="T22" s="52"/>
      <c r="U22" s="49"/>
      <c r="V22" s="52"/>
      <c r="W22" s="52"/>
      <c r="X22" s="49"/>
      <c r="Y22" s="48"/>
      <c r="Z22" s="53"/>
      <c r="AA22" s="54"/>
      <c r="AB22" s="53"/>
      <c r="AC22" s="52"/>
      <c r="AD22" s="49"/>
      <c r="AE22" s="56" t="str">
        <f t="shared" si="7"/>
        <v/>
      </c>
      <c r="AF22" s="50"/>
      <c r="AG22" s="50"/>
      <c r="AH22" s="57"/>
      <c r="AI22" s="48"/>
      <c r="AJ22" s="49"/>
      <c r="AK22" s="49"/>
      <c r="AL22" s="49"/>
      <c r="AM22" s="49"/>
      <c r="AN22" s="49"/>
      <c r="AO22" s="207"/>
      <c r="AP22" s="185"/>
      <c r="AQ22" s="205"/>
      <c r="AR22" s="49"/>
      <c r="AS22" s="49"/>
      <c r="AT22" s="207"/>
      <c r="AU22" s="210"/>
      <c r="AV22" s="185"/>
      <c r="AW22" s="50"/>
      <c r="AY22" s="38">
        <f t="shared" si="0"/>
        <v>0</v>
      </c>
      <c r="AZ22" s="39">
        <f t="shared" si="1"/>
        <v>0</v>
      </c>
      <c r="BA22" s="39">
        <f t="shared" si="2"/>
        <v>0</v>
      </c>
      <c r="BB22" s="39">
        <f t="shared" si="3"/>
        <v>0</v>
      </c>
      <c r="BC22" s="39">
        <f t="shared" si="4"/>
        <v>0</v>
      </c>
      <c r="BD22" s="39">
        <f t="shared" si="5"/>
        <v>0</v>
      </c>
      <c r="BE22" s="40">
        <f t="shared" si="6"/>
        <v>0</v>
      </c>
    </row>
    <row r="23" spans="2:57" ht="17" customHeight="1">
      <c r="B23" s="47">
        <v>16</v>
      </c>
      <c r="C23" s="48"/>
      <c r="D23" s="49"/>
      <c r="E23" s="49"/>
      <c r="F23" s="49"/>
      <c r="G23" s="48"/>
      <c r="H23" s="49"/>
      <c r="I23" s="49"/>
      <c r="J23" s="49"/>
      <c r="K23" s="48"/>
      <c r="L23" s="49"/>
      <c r="M23" s="49"/>
      <c r="N23" s="49"/>
      <c r="O23" s="49"/>
      <c r="P23" s="49"/>
      <c r="Q23" s="49"/>
      <c r="R23" s="49"/>
      <c r="S23" s="49"/>
      <c r="T23" s="52"/>
      <c r="U23" s="49"/>
      <c r="V23" s="52"/>
      <c r="W23" s="52"/>
      <c r="X23" s="49"/>
      <c r="Y23" s="48"/>
      <c r="Z23" s="53"/>
      <c r="AA23" s="54"/>
      <c r="AB23" s="53"/>
      <c r="AC23" s="52"/>
      <c r="AD23" s="49"/>
      <c r="AE23" s="56" t="str">
        <f t="shared" si="7"/>
        <v/>
      </c>
      <c r="AF23" s="50"/>
      <c r="AG23" s="50"/>
      <c r="AH23" s="57"/>
      <c r="AI23" s="48"/>
      <c r="AJ23" s="49"/>
      <c r="AK23" s="49"/>
      <c r="AL23" s="49"/>
      <c r="AM23" s="49"/>
      <c r="AN23" s="49"/>
      <c r="AO23" s="207"/>
      <c r="AP23" s="185"/>
      <c r="AQ23" s="205"/>
      <c r="AR23" s="49"/>
      <c r="AS23" s="49"/>
      <c r="AT23" s="207"/>
      <c r="AU23" s="210"/>
      <c r="AV23" s="185"/>
      <c r="AW23" s="50"/>
      <c r="AY23" s="38">
        <f t="shared" si="0"/>
        <v>0</v>
      </c>
      <c r="AZ23" s="39">
        <f t="shared" si="1"/>
        <v>0</v>
      </c>
      <c r="BA23" s="39">
        <f t="shared" si="2"/>
        <v>0</v>
      </c>
      <c r="BB23" s="39">
        <f t="shared" si="3"/>
        <v>0</v>
      </c>
      <c r="BC23" s="39">
        <f t="shared" si="4"/>
        <v>0</v>
      </c>
      <c r="BD23" s="39">
        <f t="shared" si="5"/>
        <v>0</v>
      </c>
      <c r="BE23" s="40">
        <f t="shared" si="6"/>
        <v>0</v>
      </c>
    </row>
    <row r="24" spans="2:57" ht="17" customHeight="1">
      <c r="B24" s="47">
        <v>17</v>
      </c>
      <c r="C24" s="48"/>
      <c r="D24" s="49"/>
      <c r="E24" s="49"/>
      <c r="F24" s="49"/>
      <c r="G24" s="48"/>
      <c r="H24" s="49"/>
      <c r="I24" s="49"/>
      <c r="J24" s="49"/>
      <c r="K24" s="48"/>
      <c r="L24" s="49"/>
      <c r="M24" s="49"/>
      <c r="N24" s="49"/>
      <c r="O24" s="49"/>
      <c r="P24" s="49"/>
      <c r="Q24" s="49"/>
      <c r="R24" s="49"/>
      <c r="S24" s="49"/>
      <c r="T24" s="52"/>
      <c r="U24" s="49"/>
      <c r="V24" s="52"/>
      <c r="W24" s="52"/>
      <c r="X24" s="49"/>
      <c r="Y24" s="48"/>
      <c r="Z24" s="53"/>
      <c r="AA24" s="54"/>
      <c r="AB24" s="53"/>
      <c r="AC24" s="52"/>
      <c r="AD24" s="49"/>
      <c r="AE24" s="56" t="str">
        <f t="shared" si="7"/>
        <v/>
      </c>
      <c r="AF24" s="50"/>
      <c r="AG24" s="50"/>
      <c r="AH24" s="57"/>
      <c r="AI24" s="48"/>
      <c r="AJ24" s="49"/>
      <c r="AK24" s="49"/>
      <c r="AL24" s="49"/>
      <c r="AM24" s="49"/>
      <c r="AN24" s="49"/>
      <c r="AO24" s="207"/>
      <c r="AP24" s="185"/>
      <c r="AQ24" s="205"/>
      <c r="AR24" s="49"/>
      <c r="AS24" s="49"/>
      <c r="AT24" s="207"/>
      <c r="AU24" s="210"/>
      <c r="AV24" s="185"/>
      <c r="AW24" s="50"/>
      <c r="AY24" s="38">
        <f t="shared" si="0"/>
        <v>0</v>
      </c>
      <c r="AZ24" s="39">
        <f t="shared" si="1"/>
        <v>0</v>
      </c>
      <c r="BA24" s="39">
        <f t="shared" si="2"/>
        <v>0</v>
      </c>
      <c r="BB24" s="39">
        <f t="shared" si="3"/>
        <v>0</v>
      </c>
      <c r="BC24" s="39">
        <f t="shared" si="4"/>
        <v>0</v>
      </c>
      <c r="BD24" s="39">
        <f t="shared" si="5"/>
        <v>0</v>
      </c>
      <c r="BE24" s="40">
        <f t="shared" si="6"/>
        <v>0</v>
      </c>
    </row>
    <row r="25" spans="2:57" ht="17" customHeight="1">
      <c r="B25" s="47">
        <v>18</v>
      </c>
      <c r="C25" s="48"/>
      <c r="D25" s="49"/>
      <c r="E25" s="49"/>
      <c r="F25" s="49"/>
      <c r="G25" s="48"/>
      <c r="H25" s="49"/>
      <c r="I25" s="49"/>
      <c r="J25" s="49"/>
      <c r="K25" s="48"/>
      <c r="L25" s="49"/>
      <c r="M25" s="49"/>
      <c r="N25" s="49"/>
      <c r="O25" s="49"/>
      <c r="P25" s="49"/>
      <c r="Q25" s="49"/>
      <c r="R25" s="49"/>
      <c r="S25" s="49"/>
      <c r="T25" s="52"/>
      <c r="U25" s="49"/>
      <c r="V25" s="52"/>
      <c r="W25" s="52"/>
      <c r="X25" s="49"/>
      <c r="Y25" s="48"/>
      <c r="Z25" s="53"/>
      <c r="AA25" s="54"/>
      <c r="AB25" s="53"/>
      <c r="AC25" s="52"/>
      <c r="AD25" s="49"/>
      <c r="AE25" s="56" t="str">
        <f t="shared" si="7"/>
        <v/>
      </c>
      <c r="AF25" s="50"/>
      <c r="AG25" s="50"/>
      <c r="AH25" s="57"/>
      <c r="AI25" s="48"/>
      <c r="AJ25" s="49"/>
      <c r="AK25" s="49"/>
      <c r="AL25" s="49"/>
      <c r="AM25" s="49"/>
      <c r="AN25" s="49"/>
      <c r="AO25" s="207"/>
      <c r="AP25" s="185"/>
      <c r="AQ25" s="205"/>
      <c r="AR25" s="49"/>
      <c r="AS25" s="49"/>
      <c r="AT25" s="207"/>
      <c r="AU25" s="210"/>
      <c r="AV25" s="185"/>
      <c r="AW25" s="50"/>
      <c r="AY25" s="38">
        <f t="shared" si="0"/>
        <v>0</v>
      </c>
      <c r="AZ25" s="39">
        <f t="shared" si="1"/>
        <v>0</v>
      </c>
      <c r="BA25" s="39">
        <f t="shared" si="2"/>
        <v>0</v>
      </c>
      <c r="BB25" s="39">
        <f t="shared" si="3"/>
        <v>0</v>
      </c>
      <c r="BC25" s="39">
        <f t="shared" si="4"/>
        <v>0</v>
      </c>
      <c r="BD25" s="39">
        <f t="shared" si="5"/>
        <v>0</v>
      </c>
      <c r="BE25" s="40">
        <f t="shared" si="6"/>
        <v>0</v>
      </c>
    </row>
    <row r="26" spans="2:57" ht="17" customHeight="1">
      <c r="B26" s="47">
        <v>19</v>
      </c>
      <c r="C26" s="48"/>
      <c r="D26" s="49"/>
      <c r="E26" s="49"/>
      <c r="F26" s="49"/>
      <c r="G26" s="48"/>
      <c r="H26" s="49"/>
      <c r="I26" s="49"/>
      <c r="J26" s="49"/>
      <c r="K26" s="48"/>
      <c r="L26" s="49"/>
      <c r="M26" s="49"/>
      <c r="N26" s="49"/>
      <c r="O26" s="49"/>
      <c r="P26" s="49"/>
      <c r="Q26" s="49"/>
      <c r="R26" s="49"/>
      <c r="S26" s="49"/>
      <c r="T26" s="52"/>
      <c r="U26" s="49"/>
      <c r="V26" s="52"/>
      <c r="W26" s="52"/>
      <c r="X26" s="49"/>
      <c r="Y26" s="48"/>
      <c r="Z26" s="53"/>
      <c r="AA26" s="54"/>
      <c r="AB26" s="53"/>
      <c r="AC26" s="52"/>
      <c r="AD26" s="49"/>
      <c r="AE26" s="56" t="str">
        <f t="shared" si="7"/>
        <v/>
      </c>
      <c r="AF26" s="50"/>
      <c r="AG26" s="50"/>
      <c r="AH26" s="57"/>
      <c r="AI26" s="48"/>
      <c r="AJ26" s="49"/>
      <c r="AK26" s="49"/>
      <c r="AL26" s="49"/>
      <c r="AM26" s="49"/>
      <c r="AN26" s="49"/>
      <c r="AO26" s="207"/>
      <c r="AP26" s="185"/>
      <c r="AQ26" s="205"/>
      <c r="AR26" s="49"/>
      <c r="AS26" s="49"/>
      <c r="AT26" s="207"/>
      <c r="AU26" s="210"/>
      <c r="AV26" s="185"/>
      <c r="AW26" s="50"/>
      <c r="AY26" s="38">
        <f t="shared" si="0"/>
        <v>0</v>
      </c>
      <c r="AZ26" s="39">
        <f t="shared" si="1"/>
        <v>0</v>
      </c>
      <c r="BA26" s="39">
        <f t="shared" si="2"/>
        <v>0</v>
      </c>
      <c r="BB26" s="39">
        <f t="shared" si="3"/>
        <v>0</v>
      </c>
      <c r="BC26" s="39">
        <f t="shared" si="4"/>
        <v>0</v>
      </c>
      <c r="BD26" s="39">
        <f t="shared" si="5"/>
        <v>0</v>
      </c>
      <c r="BE26" s="40">
        <f t="shared" si="6"/>
        <v>0</v>
      </c>
    </row>
    <row r="27" spans="2:57" ht="17" customHeight="1">
      <c r="B27" s="47">
        <v>20</v>
      </c>
      <c r="C27" s="48"/>
      <c r="D27" s="49"/>
      <c r="E27" s="49"/>
      <c r="F27" s="49"/>
      <c r="G27" s="48"/>
      <c r="H27" s="49"/>
      <c r="I27" s="49"/>
      <c r="J27" s="49"/>
      <c r="K27" s="48"/>
      <c r="L27" s="49"/>
      <c r="M27" s="49"/>
      <c r="N27" s="49"/>
      <c r="O27" s="49"/>
      <c r="P27" s="49"/>
      <c r="Q27" s="49"/>
      <c r="R27" s="49"/>
      <c r="S27" s="49"/>
      <c r="T27" s="52"/>
      <c r="U27" s="49"/>
      <c r="V27" s="52"/>
      <c r="W27" s="52"/>
      <c r="X27" s="49"/>
      <c r="Y27" s="48"/>
      <c r="Z27" s="53"/>
      <c r="AA27" s="54"/>
      <c r="AB27" s="53"/>
      <c r="AC27" s="52"/>
      <c r="AD27" s="49"/>
      <c r="AE27" s="56" t="str">
        <f t="shared" si="7"/>
        <v/>
      </c>
      <c r="AF27" s="50"/>
      <c r="AG27" s="50"/>
      <c r="AH27" s="57"/>
      <c r="AI27" s="48"/>
      <c r="AJ27" s="49"/>
      <c r="AK27" s="49"/>
      <c r="AL27" s="49"/>
      <c r="AM27" s="49"/>
      <c r="AN27" s="49"/>
      <c r="AO27" s="207"/>
      <c r="AP27" s="185"/>
      <c r="AQ27" s="205"/>
      <c r="AR27" s="49"/>
      <c r="AS27" s="49"/>
      <c r="AT27" s="207"/>
      <c r="AU27" s="210"/>
      <c r="AV27" s="185"/>
      <c r="AW27" s="50"/>
      <c r="AY27" s="38">
        <f t="shared" si="0"/>
        <v>0</v>
      </c>
      <c r="AZ27" s="39">
        <f t="shared" si="1"/>
        <v>0</v>
      </c>
      <c r="BA27" s="39">
        <f t="shared" si="2"/>
        <v>0</v>
      </c>
      <c r="BB27" s="39">
        <f t="shared" si="3"/>
        <v>0</v>
      </c>
      <c r="BC27" s="39">
        <f t="shared" si="4"/>
        <v>0</v>
      </c>
      <c r="BD27" s="39">
        <f t="shared" si="5"/>
        <v>0</v>
      </c>
      <c r="BE27" s="40">
        <f t="shared" si="6"/>
        <v>0</v>
      </c>
    </row>
    <row r="28" spans="2:57" ht="17" customHeight="1">
      <c r="B28" s="47">
        <v>21</v>
      </c>
      <c r="C28" s="48"/>
      <c r="D28" s="49"/>
      <c r="E28" s="49"/>
      <c r="F28" s="49"/>
      <c r="G28" s="48"/>
      <c r="H28" s="49"/>
      <c r="I28" s="49"/>
      <c r="J28" s="49"/>
      <c r="K28" s="48"/>
      <c r="L28" s="49"/>
      <c r="M28" s="49"/>
      <c r="N28" s="49"/>
      <c r="O28" s="49"/>
      <c r="P28" s="49"/>
      <c r="Q28" s="49"/>
      <c r="R28" s="49"/>
      <c r="S28" s="49"/>
      <c r="T28" s="52"/>
      <c r="U28" s="49"/>
      <c r="V28" s="52"/>
      <c r="W28" s="52"/>
      <c r="X28" s="49"/>
      <c r="Y28" s="48"/>
      <c r="Z28" s="53"/>
      <c r="AA28" s="54"/>
      <c r="AB28" s="53"/>
      <c r="AC28" s="52"/>
      <c r="AD28" s="49"/>
      <c r="AE28" s="56" t="str">
        <f t="shared" si="7"/>
        <v/>
      </c>
      <c r="AF28" s="50"/>
      <c r="AG28" s="50"/>
      <c r="AH28" s="57"/>
      <c r="AI28" s="48"/>
      <c r="AJ28" s="49"/>
      <c r="AK28" s="49"/>
      <c r="AL28" s="49"/>
      <c r="AM28" s="49"/>
      <c r="AN28" s="49"/>
      <c r="AO28" s="207"/>
      <c r="AP28" s="185"/>
      <c r="AQ28" s="205"/>
      <c r="AR28" s="49"/>
      <c r="AS28" s="49"/>
      <c r="AT28" s="207"/>
      <c r="AU28" s="210"/>
      <c r="AV28" s="185"/>
      <c r="AW28" s="50"/>
      <c r="AY28" s="38">
        <f t="shared" si="0"/>
        <v>0</v>
      </c>
      <c r="AZ28" s="39">
        <f t="shared" si="1"/>
        <v>0</v>
      </c>
      <c r="BA28" s="39">
        <f t="shared" si="2"/>
        <v>0</v>
      </c>
      <c r="BB28" s="39">
        <f t="shared" si="3"/>
        <v>0</v>
      </c>
      <c r="BC28" s="39">
        <f t="shared" si="4"/>
        <v>0</v>
      </c>
      <c r="BD28" s="39">
        <f t="shared" si="5"/>
        <v>0</v>
      </c>
      <c r="BE28" s="40">
        <f t="shared" si="6"/>
        <v>0</v>
      </c>
    </row>
    <row r="29" spans="2:57" ht="17" customHeight="1">
      <c r="B29" s="47">
        <v>22</v>
      </c>
      <c r="C29" s="48"/>
      <c r="D29" s="49"/>
      <c r="E29" s="49"/>
      <c r="F29" s="49"/>
      <c r="G29" s="48"/>
      <c r="H29" s="49"/>
      <c r="I29" s="49"/>
      <c r="J29" s="49"/>
      <c r="K29" s="48"/>
      <c r="L29" s="49"/>
      <c r="M29" s="49"/>
      <c r="N29" s="49"/>
      <c r="O29" s="49"/>
      <c r="P29" s="49"/>
      <c r="Q29" s="49"/>
      <c r="R29" s="49"/>
      <c r="S29" s="49"/>
      <c r="T29" s="52"/>
      <c r="U29" s="49"/>
      <c r="V29" s="52"/>
      <c r="W29" s="52"/>
      <c r="X29" s="49"/>
      <c r="Y29" s="48"/>
      <c r="Z29" s="53"/>
      <c r="AA29" s="54"/>
      <c r="AB29" s="53"/>
      <c r="AC29" s="52"/>
      <c r="AD29" s="49"/>
      <c r="AE29" s="56" t="str">
        <f t="shared" si="7"/>
        <v/>
      </c>
      <c r="AF29" s="50"/>
      <c r="AG29" s="50"/>
      <c r="AH29" s="57"/>
      <c r="AI29" s="48"/>
      <c r="AJ29" s="49"/>
      <c r="AK29" s="49"/>
      <c r="AL29" s="49"/>
      <c r="AM29" s="49"/>
      <c r="AN29" s="49"/>
      <c r="AO29" s="207"/>
      <c r="AP29" s="185"/>
      <c r="AQ29" s="205"/>
      <c r="AR29" s="49"/>
      <c r="AS29" s="49"/>
      <c r="AT29" s="207"/>
      <c r="AU29" s="210"/>
      <c r="AV29" s="185"/>
      <c r="AW29" s="50"/>
      <c r="AY29" s="38">
        <f t="shared" si="0"/>
        <v>0</v>
      </c>
      <c r="AZ29" s="39">
        <f t="shared" si="1"/>
        <v>0</v>
      </c>
      <c r="BA29" s="39">
        <f t="shared" si="2"/>
        <v>0</v>
      </c>
      <c r="BB29" s="39">
        <f t="shared" si="3"/>
        <v>0</v>
      </c>
      <c r="BC29" s="39">
        <f t="shared" si="4"/>
        <v>0</v>
      </c>
      <c r="BD29" s="39">
        <f t="shared" si="5"/>
        <v>0</v>
      </c>
      <c r="BE29" s="40">
        <f t="shared" si="6"/>
        <v>0</v>
      </c>
    </row>
    <row r="30" spans="2:57" ht="17" customHeight="1">
      <c r="B30" s="47">
        <v>23</v>
      </c>
      <c r="C30" s="48"/>
      <c r="D30" s="49"/>
      <c r="E30" s="49"/>
      <c r="F30" s="49"/>
      <c r="G30" s="48"/>
      <c r="H30" s="49"/>
      <c r="I30" s="49"/>
      <c r="J30" s="49"/>
      <c r="K30" s="48"/>
      <c r="L30" s="49"/>
      <c r="M30" s="49"/>
      <c r="N30" s="49"/>
      <c r="O30" s="49"/>
      <c r="P30" s="49"/>
      <c r="Q30" s="49"/>
      <c r="R30" s="49"/>
      <c r="S30" s="49"/>
      <c r="T30" s="52"/>
      <c r="U30" s="49"/>
      <c r="V30" s="52"/>
      <c r="W30" s="52"/>
      <c r="X30" s="49"/>
      <c r="Y30" s="48"/>
      <c r="Z30" s="53"/>
      <c r="AA30" s="54"/>
      <c r="AB30" s="53"/>
      <c r="AC30" s="52"/>
      <c r="AD30" s="49"/>
      <c r="AE30" s="56" t="str">
        <f t="shared" si="7"/>
        <v/>
      </c>
      <c r="AF30" s="50"/>
      <c r="AG30" s="50"/>
      <c r="AH30" s="57"/>
      <c r="AI30" s="48"/>
      <c r="AJ30" s="49"/>
      <c r="AK30" s="49"/>
      <c r="AL30" s="49"/>
      <c r="AM30" s="49"/>
      <c r="AN30" s="49"/>
      <c r="AO30" s="207"/>
      <c r="AP30" s="185"/>
      <c r="AQ30" s="205"/>
      <c r="AR30" s="49"/>
      <c r="AS30" s="49"/>
      <c r="AT30" s="207"/>
      <c r="AU30" s="210"/>
      <c r="AV30" s="185"/>
      <c r="AW30" s="50"/>
      <c r="AY30" s="38">
        <f t="shared" si="0"/>
        <v>0</v>
      </c>
      <c r="AZ30" s="39">
        <f t="shared" si="1"/>
        <v>0</v>
      </c>
      <c r="BA30" s="39">
        <f t="shared" si="2"/>
        <v>0</v>
      </c>
      <c r="BB30" s="39">
        <f t="shared" si="3"/>
        <v>0</v>
      </c>
      <c r="BC30" s="39">
        <f t="shared" si="4"/>
        <v>0</v>
      </c>
      <c r="BD30" s="39">
        <f t="shared" si="5"/>
        <v>0</v>
      </c>
      <c r="BE30" s="40">
        <f t="shared" si="6"/>
        <v>0</v>
      </c>
    </row>
    <row r="31" spans="2:57" ht="17" customHeight="1">
      <c r="B31" s="47">
        <v>24</v>
      </c>
      <c r="C31" s="48"/>
      <c r="D31" s="49"/>
      <c r="E31" s="49"/>
      <c r="F31" s="49"/>
      <c r="G31" s="48"/>
      <c r="H31" s="49"/>
      <c r="I31" s="49"/>
      <c r="J31" s="49"/>
      <c r="K31" s="48"/>
      <c r="L31" s="49"/>
      <c r="M31" s="49"/>
      <c r="N31" s="49"/>
      <c r="O31" s="49"/>
      <c r="P31" s="49"/>
      <c r="Q31" s="49"/>
      <c r="R31" s="49"/>
      <c r="S31" s="49"/>
      <c r="T31" s="52"/>
      <c r="U31" s="49"/>
      <c r="V31" s="52"/>
      <c r="W31" s="52"/>
      <c r="X31" s="49"/>
      <c r="Y31" s="48"/>
      <c r="Z31" s="53"/>
      <c r="AA31" s="54"/>
      <c r="AB31" s="53"/>
      <c r="AC31" s="52"/>
      <c r="AD31" s="49"/>
      <c r="AE31" s="56" t="str">
        <f t="shared" si="7"/>
        <v/>
      </c>
      <c r="AF31" s="50"/>
      <c r="AG31" s="50"/>
      <c r="AH31" s="57"/>
      <c r="AI31" s="48"/>
      <c r="AJ31" s="49"/>
      <c r="AK31" s="49"/>
      <c r="AL31" s="49"/>
      <c r="AM31" s="49"/>
      <c r="AN31" s="49"/>
      <c r="AO31" s="207"/>
      <c r="AP31" s="185"/>
      <c r="AQ31" s="205"/>
      <c r="AR31" s="49"/>
      <c r="AS31" s="49"/>
      <c r="AT31" s="207"/>
      <c r="AU31" s="210"/>
      <c r="AV31" s="185"/>
      <c r="AW31" s="50"/>
      <c r="AY31" s="38">
        <f t="shared" si="0"/>
        <v>0</v>
      </c>
      <c r="AZ31" s="39">
        <f t="shared" si="1"/>
        <v>0</v>
      </c>
      <c r="BA31" s="39">
        <f t="shared" si="2"/>
        <v>0</v>
      </c>
      <c r="BB31" s="39">
        <f t="shared" si="3"/>
        <v>0</v>
      </c>
      <c r="BC31" s="39">
        <f t="shared" si="4"/>
        <v>0</v>
      </c>
      <c r="BD31" s="39">
        <f t="shared" si="5"/>
        <v>0</v>
      </c>
      <c r="BE31" s="40">
        <f t="shared" si="6"/>
        <v>0</v>
      </c>
    </row>
    <row r="32" spans="2:57" ht="17" customHeight="1">
      <c r="B32" s="47">
        <v>25</v>
      </c>
      <c r="C32" s="48"/>
      <c r="D32" s="49"/>
      <c r="E32" s="49"/>
      <c r="F32" s="49"/>
      <c r="G32" s="48"/>
      <c r="H32" s="49"/>
      <c r="I32" s="49"/>
      <c r="J32" s="49"/>
      <c r="K32" s="48"/>
      <c r="L32" s="49"/>
      <c r="M32" s="49"/>
      <c r="N32" s="49"/>
      <c r="O32" s="49"/>
      <c r="P32" s="49"/>
      <c r="Q32" s="49"/>
      <c r="R32" s="49"/>
      <c r="S32" s="49"/>
      <c r="T32" s="52"/>
      <c r="U32" s="49"/>
      <c r="V32" s="52"/>
      <c r="W32" s="52"/>
      <c r="X32" s="49"/>
      <c r="Y32" s="48"/>
      <c r="Z32" s="53"/>
      <c r="AA32" s="54"/>
      <c r="AB32" s="53"/>
      <c r="AC32" s="52"/>
      <c r="AD32" s="49"/>
      <c r="AE32" s="56" t="str">
        <f t="shared" si="7"/>
        <v/>
      </c>
      <c r="AF32" s="50"/>
      <c r="AG32" s="50"/>
      <c r="AH32" s="57"/>
      <c r="AI32" s="48"/>
      <c r="AJ32" s="49"/>
      <c r="AK32" s="49"/>
      <c r="AL32" s="49"/>
      <c r="AM32" s="49"/>
      <c r="AN32" s="49"/>
      <c r="AO32" s="207"/>
      <c r="AP32" s="185"/>
      <c r="AQ32" s="205"/>
      <c r="AR32" s="49"/>
      <c r="AS32" s="49"/>
      <c r="AT32" s="207"/>
      <c r="AU32" s="210"/>
      <c r="AV32" s="185"/>
      <c r="AW32" s="50"/>
      <c r="AY32" s="38">
        <f t="shared" si="0"/>
        <v>0</v>
      </c>
      <c r="AZ32" s="39">
        <f t="shared" si="1"/>
        <v>0</v>
      </c>
      <c r="BA32" s="39">
        <f t="shared" si="2"/>
        <v>0</v>
      </c>
      <c r="BB32" s="39">
        <f t="shared" si="3"/>
        <v>0</v>
      </c>
      <c r="BC32" s="39">
        <f t="shared" si="4"/>
        <v>0</v>
      </c>
      <c r="BD32" s="39">
        <f t="shared" si="5"/>
        <v>0</v>
      </c>
      <c r="BE32" s="40">
        <f t="shared" si="6"/>
        <v>0</v>
      </c>
    </row>
    <row r="33" spans="2:57" ht="17" customHeight="1">
      <c r="B33" s="47">
        <v>26</v>
      </c>
      <c r="C33" s="48"/>
      <c r="D33" s="49"/>
      <c r="E33" s="49"/>
      <c r="F33" s="49"/>
      <c r="G33" s="48"/>
      <c r="H33" s="49"/>
      <c r="I33" s="49"/>
      <c r="J33" s="49"/>
      <c r="K33" s="48"/>
      <c r="L33" s="49"/>
      <c r="M33" s="49"/>
      <c r="N33" s="49"/>
      <c r="O33" s="49"/>
      <c r="P33" s="49"/>
      <c r="Q33" s="49"/>
      <c r="R33" s="49"/>
      <c r="S33" s="49"/>
      <c r="T33" s="52"/>
      <c r="U33" s="49"/>
      <c r="V33" s="52"/>
      <c r="W33" s="52"/>
      <c r="X33" s="49"/>
      <c r="Y33" s="48"/>
      <c r="Z33" s="53"/>
      <c r="AA33" s="54"/>
      <c r="AB33" s="53"/>
      <c r="AC33" s="52"/>
      <c r="AD33" s="49"/>
      <c r="AE33" s="56" t="str">
        <f t="shared" si="7"/>
        <v/>
      </c>
      <c r="AF33" s="50"/>
      <c r="AG33" s="50"/>
      <c r="AH33" s="57"/>
      <c r="AI33" s="48"/>
      <c r="AJ33" s="49"/>
      <c r="AK33" s="49"/>
      <c r="AL33" s="49"/>
      <c r="AM33" s="49"/>
      <c r="AN33" s="49"/>
      <c r="AO33" s="207"/>
      <c r="AP33" s="185"/>
      <c r="AQ33" s="205"/>
      <c r="AR33" s="49"/>
      <c r="AS33" s="49"/>
      <c r="AT33" s="207"/>
      <c r="AU33" s="210"/>
      <c r="AV33" s="185"/>
      <c r="AW33" s="50"/>
      <c r="AY33" s="38">
        <f t="shared" si="0"/>
        <v>0</v>
      </c>
      <c r="AZ33" s="39">
        <f t="shared" si="1"/>
        <v>0</v>
      </c>
      <c r="BA33" s="39">
        <f t="shared" si="2"/>
        <v>0</v>
      </c>
      <c r="BB33" s="39">
        <f t="shared" si="3"/>
        <v>0</v>
      </c>
      <c r="BC33" s="39">
        <f t="shared" si="4"/>
        <v>0</v>
      </c>
      <c r="BD33" s="39">
        <f t="shared" si="5"/>
        <v>0</v>
      </c>
      <c r="BE33" s="40">
        <f t="shared" si="6"/>
        <v>0</v>
      </c>
    </row>
    <row r="34" spans="2:57" ht="17" customHeight="1">
      <c r="B34" s="47">
        <v>27</v>
      </c>
      <c r="C34" s="48"/>
      <c r="D34" s="49"/>
      <c r="E34" s="49"/>
      <c r="F34" s="49"/>
      <c r="G34" s="48"/>
      <c r="H34" s="49"/>
      <c r="I34" s="49"/>
      <c r="J34" s="49"/>
      <c r="K34" s="48"/>
      <c r="L34" s="49"/>
      <c r="M34" s="49"/>
      <c r="N34" s="49"/>
      <c r="O34" s="49"/>
      <c r="P34" s="49"/>
      <c r="Q34" s="49"/>
      <c r="R34" s="49"/>
      <c r="S34" s="49"/>
      <c r="T34" s="52"/>
      <c r="U34" s="49"/>
      <c r="V34" s="52"/>
      <c r="W34" s="52"/>
      <c r="X34" s="49"/>
      <c r="Y34" s="48"/>
      <c r="Z34" s="53"/>
      <c r="AA34" s="54"/>
      <c r="AB34" s="53"/>
      <c r="AC34" s="52"/>
      <c r="AD34" s="49"/>
      <c r="AE34" s="56" t="str">
        <f t="shared" si="7"/>
        <v/>
      </c>
      <c r="AF34" s="50"/>
      <c r="AG34" s="50"/>
      <c r="AH34" s="57"/>
      <c r="AI34" s="48"/>
      <c r="AJ34" s="49"/>
      <c r="AK34" s="49"/>
      <c r="AL34" s="49"/>
      <c r="AM34" s="49"/>
      <c r="AN34" s="49"/>
      <c r="AO34" s="207"/>
      <c r="AP34" s="185"/>
      <c r="AQ34" s="205"/>
      <c r="AR34" s="49"/>
      <c r="AS34" s="49"/>
      <c r="AT34" s="207"/>
      <c r="AU34" s="210"/>
      <c r="AV34" s="185"/>
      <c r="AW34" s="50"/>
      <c r="AY34" s="38">
        <f t="shared" si="0"/>
        <v>0</v>
      </c>
      <c r="AZ34" s="39">
        <f t="shared" si="1"/>
        <v>0</v>
      </c>
      <c r="BA34" s="39">
        <f t="shared" si="2"/>
        <v>0</v>
      </c>
      <c r="BB34" s="39">
        <f t="shared" si="3"/>
        <v>0</v>
      </c>
      <c r="BC34" s="39">
        <f t="shared" si="4"/>
        <v>0</v>
      </c>
      <c r="BD34" s="39">
        <f t="shared" si="5"/>
        <v>0</v>
      </c>
      <c r="BE34" s="40">
        <f t="shared" si="6"/>
        <v>0</v>
      </c>
    </row>
    <row r="35" spans="2:57" ht="17" customHeight="1">
      <c r="B35" s="47">
        <v>28</v>
      </c>
      <c r="C35" s="48"/>
      <c r="D35" s="49"/>
      <c r="E35" s="49"/>
      <c r="F35" s="49"/>
      <c r="G35" s="48"/>
      <c r="H35" s="49"/>
      <c r="I35" s="49"/>
      <c r="J35" s="49"/>
      <c r="K35" s="48"/>
      <c r="L35" s="49"/>
      <c r="M35" s="49"/>
      <c r="N35" s="49"/>
      <c r="O35" s="49"/>
      <c r="P35" s="49"/>
      <c r="Q35" s="49"/>
      <c r="R35" s="49"/>
      <c r="S35" s="49"/>
      <c r="T35" s="52"/>
      <c r="U35" s="49"/>
      <c r="V35" s="52"/>
      <c r="W35" s="52"/>
      <c r="X35" s="49"/>
      <c r="Y35" s="48"/>
      <c r="Z35" s="53"/>
      <c r="AA35" s="54"/>
      <c r="AB35" s="53"/>
      <c r="AC35" s="52"/>
      <c r="AD35" s="49"/>
      <c r="AE35" s="56" t="str">
        <f t="shared" si="7"/>
        <v/>
      </c>
      <c r="AF35" s="50"/>
      <c r="AG35" s="50"/>
      <c r="AH35" s="57"/>
      <c r="AI35" s="48"/>
      <c r="AJ35" s="49"/>
      <c r="AK35" s="49"/>
      <c r="AL35" s="49"/>
      <c r="AM35" s="49"/>
      <c r="AN35" s="49"/>
      <c r="AO35" s="207"/>
      <c r="AP35" s="185"/>
      <c r="AQ35" s="205"/>
      <c r="AR35" s="49"/>
      <c r="AS35" s="49"/>
      <c r="AT35" s="207"/>
      <c r="AU35" s="210"/>
      <c r="AV35" s="185"/>
      <c r="AW35" s="50"/>
      <c r="AY35" s="38">
        <f t="shared" si="0"/>
        <v>0</v>
      </c>
      <c r="AZ35" s="39">
        <f t="shared" si="1"/>
        <v>0</v>
      </c>
      <c r="BA35" s="39">
        <f t="shared" si="2"/>
        <v>0</v>
      </c>
      <c r="BB35" s="39">
        <f t="shared" si="3"/>
        <v>0</v>
      </c>
      <c r="BC35" s="39">
        <f t="shared" si="4"/>
        <v>0</v>
      </c>
      <c r="BD35" s="39">
        <f t="shared" si="5"/>
        <v>0</v>
      </c>
      <c r="BE35" s="40">
        <f t="shared" si="6"/>
        <v>0</v>
      </c>
    </row>
    <row r="36" spans="2:57" ht="17" customHeight="1">
      <c r="B36" s="47">
        <v>29</v>
      </c>
      <c r="C36" s="48"/>
      <c r="D36" s="49"/>
      <c r="E36" s="49"/>
      <c r="F36" s="49"/>
      <c r="G36" s="48"/>
      <c r="H36" s="49"/>
      <c r="I36" s="49"/>
      <c r="J36" s="49"/>
      <c r="K36" s="48"/>
      <c r="L36" s="49"/>
      <c r="M36" s="49"/>
      <c r="N36" s="49"/>
      <c r="O36" s="49"/>
      <c r="P36" s="49"/>
      <c r="Q36" s="49"/>
      <c r="R36" s="49"/>
      <c r="S36" s="49"/>
      <c r="T36" s="52"/>
      <c r="U36" s="49"/>
      <c r="V36" s="52"/>
      <c r="W36" s="52"/>
      <c r="X36" s="49"/>
      <c r="Y36" s="48"/>
      <c r="Z36" s="53"/>
      <c r="AA36" s="54"/>
      <c r="AB36" s="53"/>
      <c r="AC36" s="52"/>
      <c r="AD36" s="49"/>
      <c r="AE36" s="56" t="str">
        <f t="shared" si="7"/>
        <v/>
      </c>
      <c r="AF36" s="50"/>
      <c r="AG36" s="50"/>
      <c r="AH36" s="57"/>
      <c r="AI36" s="48"/>
      <c r="AJ36" s="49"/>
      <c r="AK36" s="49"/>
      <c r="AL36" s="49"/>
      <c r="AM36" s="49"/>
      <c r="AN36" s="49"/>
      <c r="AO36" s="207"/>
      <c r="AP36" s="185"/>
      <c r="AQ36" s="205"/>
      <c r="AR36" s="49"/>
      <c r="AS36" s="49"/>
      <c r="AT36" s="207"/>
      <c r="AU36" s="210"/>
      <c r="AV36" s="185"/>
      <c r="AW36" s="50"/>
      <c r="AY36" s="38">
        <f t="shared" si="0"/>
        <v>0</v>
      </c>
      <c r="AZ36" s="39">
        <f t="shared" si="1"/>
        <v>0</v>
      </c>
      <c r="BA36" s="39">
        <f t="shared" si="2"/>
        <v>0</v>
      </c>
      <c r="BB36" s="39">
        <f t="shared" si="3"/>
        <v>0</v>
      </c>
      <c r="BC36" s="39">
        <f t="shared" si="4"/>
        <v>0</v>
      </c>
      <c r="BD36" s="39">
        <f t="shared" si="5"/>
        <v>0</v>
      </c>
      <c r="BE36" s="40">
        <f t="shared" si="6"/>
        <v>0</v>
      </c>
    </row>
    <row r="37" spans="2:57" ht="17" customHeight="1">
      <c r="B37" s="47">
        <v>30</v>
      </c>
      <c r="C37" s="48"/>
      <c r="D37" s="49"/>
      <c r="E37" s="49"/>
      <c r="F37" s="49"/>
      <c r="G37" s="48"/>
      <c r="H37" s="49"/>
      <c r="I37" s="49"/>
      <c r="J37" s="49"/>
      <c r="K37" s="48"/>
      <c r="L37" s="49"/>
      <c r="M37" s="49"/>
      <c r="N37" s="49"/>
      <c r="O37" s="49"/>
      <c r="P37" s="49"/>
      <c r="Q37" s="49"/>
      <c r="R37" s="49"/>
      <c r="S37" s="49"/>
      <c r="T37" s="52"/>
      <c r="U37" s="49"/>
      <c r="V37" s="52"/>
      <c r="W37" s="52"/>
      <c r="X37" s="49"/>
      <c r="Y37" s="48"/>
      <c r="Z37" s="53"/>
      <c r="AA37" s="54"/>
      <c r="AB37" s="53"/>
      <c r="AC37" s="52"/>
      <c r="AD37" s="49"/>
      <c r="AE37" s="56" t="str">
        <f t="shared" si="7"/>
        <v/>
      </c>
      <c r="AF37" s="50"/>
      <c r="AG37" s="50"/>
      <c r="AH37" s="57"/>
      <c r="AI37" s="48"/>
      <c r="AJ37" s="49"/>
      <c r="AK37" s="49"/>
      <c r="AL37" s="49"/>
      <c r="AM37" s="49"/>
      <c r="AN37" s="49"/>
      <c r="AO37" s="207"/>
      <c r="AP37" s="185"/>
      <c r="AQ37" s="205"/>
      <c r="AR37" s="49"/>
      <c r="AS37" s="49"/>
      <c r="AT37" s="207"/>
      <c r="AU37" s="210"/>
      <c r="AV37" s="185"/>
      <c r="AW37" s="50"/>
      <c r="AY37" s="38">
        <f t="shared" si="0"/>
        <v>0</v>
      </c>
      <c r="AZ37" s="39">
        <f t="shared" si="1"/>
        <v>0</v>
      </c>
      <c r="BA37" s="39">
        <f t="shared" si="2"/>
        <v>0</v>
      </c>
      <c r="BB37" s="39">
        <f t="shared" si="3"/>
        <v>0</v>
      </c>
      <c r="BC37" s="39">
        <f t="shared" si="4"/>
        <v>0</v>
      </c>
      <c r="BD37" s="39">
        <f t="shared" si="5"/>
        <v>0</v>
      </c>
      <c r="BE37" s="40">
        <f t="shared" si="6"/>
        <v>0</v>
      </c>
    </row>
    <row r="38" spans="2:57" ht="17" customHeight="1">
      <c r="B38" s="47">
        <v>31</v>
      </c>
      <c r="C38" s="48"/>
      <c r="D38" s="49"/>
      <c r="E38" s="49"/>
      <c r="F38" s="49"/>
      <c r="G38" s="48"/>
      <c r="H38" s="49"/>
      <c r="I38" s="49"/>
      <c r="J38" s="49"/>
      <c r="K38" s="48"/>
      <c r="L38" s="49"/>
      <c r="M38" s="49"/>
      <c r="N38" s="49"/>
      <c r="O38" s="49"/>
      <c r="P38" s="49"/>
      <c r="Q38" s="49"/>
      <c r="R38" s="49"/>
      <c r="S38" s="49"/>
      <c r="T38" s="52"/>
      <c r="U38" s="49"/>
      <c r="V38" s="52"/>
      <c r="W38" s="52"/>
      <c r="X38" s="49"/>
      <c r="Y38" s="48"/>
      <c r="Z38" s="53"/>
      <c r="AA38" s="54"/>
      <c r="AB38" s="53"/>
      <c r="AC38" s="52"/>
      <c r="AD38" s="49"/>
      <c r="AE38" s="56" t="str">
        <f t="shared" si="7"/>
        <v/>
      </c>
      <c r="AF38" s="50"/>
      <c r="AG38" s="50"/>
      <c r="AH38" s="57"/>
      <c r="AI38" s="48"/>
      <c r="AJ38" s="49"/>
      <c r="AK38" s="49"/>
      <c r="AL38" s="49"/>
      <c r="AM38" s="49"/>
      <c r="AN38" s="49"/>
      <c r="AO38" s="207"/>
      <c r="AP38" s="185"/>
      <c r="AQ38" s="205"/>
      <c r="AR38" s="49"/>
      <c r="AS38" s="49"/>
      <c r="AT38" s="207"/>
      <c r="AU38" s="210"/>
      <c r="AV38" s="185"/>
      <c r="AW38" s="50"/>
      <c r="AY38" s="38">
        <f t="shared" si="0"/>
        <v>0</v>
      </c>
      <c r="AZ38" s="39">
        <f t="shared" si="1"/>
        <v>0</v>
      </c>
      <c r="BA38" s="39">
        <f t="shared" si="2"/>
        <v>0</v>
      </c>
      <c r="BB38" s="39">
        <f t="shared" si="3"/>
        <v>0</v>
      </c>
      <c r="BC38" s="39">
        <f t="shared" si="4"/>
        <v>0</v>
      </c>
      <c r="BD38" s="39">
        <f t="shared" si="5"/>
        <v>0</v>
      </c>
      <c r="BE38" s="40">
        <f t="shared" si="6"/>
        <v>0</v>
      </c>
    </row>
    <row r="39" spans="2:57" ht="17" customHeight="1">
      <c r="B39" s="47">
        <v>32</v>
      </c>
      <c r="C39" s="48"/>
      <c r="D39" s="49"/>
      <c r="E39" s="49"/>
      <c r="F39" s="49"/>
      <c r="G39" s="48"/>
      <c r="H39" s="49"/>
      <c r="I39" s="49"/>
      <c r="J39" s="49"/>
      <c r="K39" s="48"/>
      <c r="L39" s="49"/>
      <c r="M39" s="49"/>
      <c r="N39" s="49"/>
      <c r="O39" s="49"/>
      <c r="P39" s="49"/>
      <c r="Q39" s="49"/>
      <c r="R39" s="49"/>
      <c r="S39" s="49"/>
      <c r="T39" s="52"/>
      <c r="U39" s="49"/>
      <c r="V39" s="52"/>
      <c r="W39" s="52"/>
      <c r="X39" s="49"/>
      <c r="Y39" s="48"/>
      <c r="Z39" s="53"/>
      <c r="AA39" s="54"/>
      <c r="AB39" s="53"/>
      <c r="AC39" s="52"/>
      <c r="AD39" s="49"/>
      <c r="AE39" s="56" t="str">
        <f t="shared" si="7"/>
        <v/>
      </c>
      <c r="AF39" s="50"/>
      <c r="AG39" s="50"/>
      <c r="AH39" s="57"/>
      <c r="AI39" s="48"/>
      <c r="AJ39" s="49"/>
      <c r="AK39" s="49"/>
      <c r="AL39" s="49"/>
      <c r="AM39" s="49"/>
      <c r="AN39" s="49"/>
      <c r="AO39" s="207"/>
      <c r="AP39" s="185"/>
      <c r="AQ39" s="205"/>
      <c r="AR39" s="49"/>
      <c r="AS39" s="49"/>
      <c r="AT39" s="207"/>
      <c r="AU39" s="210"/>
      <c r="AV39" s="185"/>
      <c r="AW39" s="50"/>
      <c r="AY39" s="38">
        <f t="shared" si="0"/>
        <v>0</v>
      </c>
      <c r="AZ39" s="39">
        <f t="shared" si="1"/>
        <v>0</v>
      </c>
      <c r="BA39" s="39">
        <f t="shared" si="2"/>
        <v>0</v>
      </c>
      <c r="BB39" s="39">
        <f t="shared" si="3"/>
        <v>0</v>
      </c>
      <c r="BC39" s="39">
        <f t="shared" si="4"/>
        <v>0</v>
      </c>
      <c r="BD39" s="39">
        <f t="shared" si="5"/>
        <v>0</v>
      </c>
      <c r="BE39" s="40">
        <f t="shared" si="6"/>
        <v>0</v>
      </c>
    </row>
    <row r="40" spans="2:57" ht="17" customHeight="1">
      <c r="B40" s="47">
        <v>33</v>
      </c>
      <c r="C40" s="48"/>
      <c r="D40" s="49"/>
      <c r="E40" s="49"/>
      <c r="F40" s="49"/>
      <c r="G40" s="48"/>
      <c r="H40" s="49"/>
      <c r="I40" s="49"/>
      <c r="J40" s="49"/>
      <c r="K40" s="48"/>
      <c r="L40" s="49"/>
      <c r="M40" s="49"/>
      <c r="N40" s="49"/>
      <c r="O40" s="49"/>
      <c r="P40" s="49"/>
      <c r="Q40" s="49"/>
      <c r="R40" s="49"/>
      <c r="S40" s="49"/>
      <c r="T40" s="52"/>
      <c r="U40" s="49"/>
      <c r="V40" s="52"/>
      <c r="W40" s="52"/>
      <c r="X40" s="49"/>
      <c r="Y40" s="48"/>
      <c r="Z40" s="53"/>
      <c r="AA40" s="54"/>
      <c r="AB40" s="53"/>
      <c r="AC40" s="52"/>
      <c r="AD40" s="49"/>
      <c r="AE40" s="56" t="str">
        <f t="shared" si="7"/>
        <v/>
      </c>
      <c r="AF40" s="50"/>
      <c r="AG40" s="50"/>
      <c r="AH40" s="57"/>
      <c r="AI40" s="48"/>
      <c r="AJ40" s="49"/>
      <c r="AK40" s="49"/>
      <c r="AL40" s="49"/>
      <c r="AM40" s="49"/>
      <c r="AN40" s="49"/>
      <c r="AO40" s="207"/>
      <c r="AP40" s="185"/>
      <c r="AQ40" s="205"/>
      <c r="AR40" s="49"/>
      <c r="AS40" s="49"/>
      <c r="AT40" s="207"/>
      <c r="AU40" s="210"/>
      <c r="AV40" s="185"/>
      <c r="AW40" s="50"/>
      <c r="AY40" s="38">
        <f t="shared" si="0"/>
        <v>0</v>
      </c>
      <c r="AZ40" s="39">
        <f t="shared" si="1"/>
        <v>0</v>
      </c>
      <c r="BA40" s="39">
        <f t="shared" si="2"/>
        <v>0</v>
      </c>
      <c r="BB40" s="39">
        <f t="shared" si="3"/>
        <v>0</v>
      </c>
      <c r="BC40" s="39">
        <f t="shared" si="4"/>
        <v>0</v>
      </c>
      <c r="BD40" s="39">
        <f t="shared" si="5"/>
        <v>0</v>
      </c>
      <c r="BE40" s="40">
        <f t="shared" si="6"/>
        <v>0</v>
      </c>
    </row>
    <row r="41" spans="2:57" ht="17" customHeight="1">
      <c r="B41" s="47">
        <v>34</v>
      </c>
      <c r="C41" s="48"/>
      <c r="D41" s="49"/>
      <c r="E41" s="49"/>
      <c r="F41" s="49"/>
      <c r="G41" s="48"/>
      <c r="H41" s="49"/>
      <c r="I41" s="49"/>
      <c r="J41" s="49"/>
      <c r="K41" s="48"/>
      <c r="L41" s="49"/>
      <c r="M41" s="49"/>
      <c r="N41" s="49"/>
      <c r="O41" s="49"/>
      <c r="P41" s="49"/>
      <c r="Q41" s="49"/>
      <c r="R41" s="49"/>
      <c r="S41" s="49"/>
      <c r="T41" s="52"/>
      <c r="U41" s="49"/>
      <c r="V41" s="52"/>
      <c r="W41" s="52"/>
      <c r="X41" s="49"/>
      <c r="Y41" s="48"/>
      <c r="Z41" s="53"/>
      <c r="AA41" s="54"/>
      <c r="AB41" s="53"/>
      <c r="AC41" s="52"/>
      <c r="AD41" s="49"/>
      <c r="AE41" s="56" t="str">
        <f t="shared" si="7"/>
        <v/>
      </c>
      <c r="AF41" s="50"/>
      <c r="AG41" s="50"/>
      <c r="AH41" s="57"/>
      <c r="AI41" s="48"/>
      <c r="AJ41" s="49"/>
      <c r="AK41" s="49"/>
      <c r="AL41" s="49"/>
      <c r="AM41" s="49"/>
      <c r="AN41" s="49"/>
      <c r="AO41" s="207"/>
      <c r="AP41" s="185"/>
      <c r="AQ41" s="205"/>
      <c r="AR41" s="49"/>
      <c r="AS41" s="49"/>
      <c r="AT41" s="207"/>
      <c r="AU41" s="210"/>
      <c r="AV41" s="185"/>
      <c r="AW41" s="50"/>
      <c r="AY41" s="38">
        <f t="shared" si="0"/>
        <v>0</v>
      </c>
      <c r="AZ41" s="39">
        <f t="shared" si="1"/>
        <v>0</v>
      </c>
      <c r="BA41" s="39">
        <f t="shared" si="2"/>
        <v>0</v>
      </c>
      <c r="BB41" s="39">
        <f t="shared" si="3"/>
        <v>0</v>
      </c>
      <c r="BC41" s="39">
        <f t="shared" si="4"/>
        <v>0</v>
      </c>
      <c r="BD41" s="39">
        <f t="shared" si="5"/>
        <v>0</v>
      </c>
      <c r="BE41" s="40">
        <f t="shared" si="6"/>
        <v>0</v>
      </c>
    </row>
    <row r="42" spans="2:57" ht="17" customHeight="1">
      <c r="B42" s="47">
        <v>35</v>
      </c>
      <c r="C42" s="48"/>
      <c r="D42" s="49"/>
      <c r="E42" s="49"/>
      <c r="F42" s="49"/>
      <c r="G42" s="48"/>
      <c r="H42" s="49"/>
      <c r="I42" s="49"/>
      <c r="J42" s="49"/>
      <c r="K42" s="48"/>
      <c r="L42" s="49"/>
      <c r="M42" s="49"/>
      <c r="N42" s="49"/>
      <c r="O42" s="49"/>
      <c r="P42" s="49"/>
      <c r="Q42" s="49"/>
      <c r="R42" s="49"/>
      <c r="S42" s="49"/>
      <c r="T42" s="52"/>
      <c r="U42" s="49"/>
      <c r="V42" s="52"/>
      <c r="W42" s="52"/>
      <c r="X42" s="49"/>
      <c r="Y42" s="48"/>
      <c r="Z42" s="53"/>
      <c r="AA42" s="54"/>
      <c r="AB42" s="53"/>
      <c r="AC42" s="52"/>
      <c r="AD42" s="49"/>
      <c r="AE42" s="56" t="str">
        <f t="shared" si="7"/>
        <v/>
      </c>
      <c r="AF42" s="50"/>
      <c r="AG42" s="50"/>
      <c r="AH42" s="57"/>
      <c r="AI42" s="48"/>
      <c r="AJ42" s="49"/>
      <c r="AK42" s="49"/>
      <c r="AL42" s="49"/>
      <c r="AM42" s="49"/>
      <c r="AN42" s="49"/>
      <c r="AO42" s="207"/>
      <c r="AP42" s="185"/>
      <c r="AQ42" s="205"/>
      <c r="AR42" s="49"/>
      <c r="AS42" s="49"/>
      <c r="AT42" s="207"/>
      <c r="AU42" s="210"/>
      <c r="AV42" s="185"/>
      <c r="AW42" s="50"/>
      <c r="AY42" s="38">
        <f t="shared" si="0"/>
        <v>0</v>
      </c>
      <c r="AZ42" s="39">
        <f t="shared" si="1"/>
        <v>0</v>
      </c>
      <c r="BA42" s="39">
        <f t="shared" si="2"/>
        <v>0</v>
      </c>
      <c r="BB42" s="39">
        <f t="shared" si="3"/>
        <v>0</v>
      </c>
      <c r="BC42" s="39">
        <f t="shared" si="4"/>
        <v>0</v>
      </c>
      <c r="BD42" s="39">
        <f t="shared" si="5"/>
        <v>0</v>
      </c>
      <c r="BE42" s="40">
        <f t="shared" si="6"/>
        <v>0</v>
      </c>
    </row>
    <row r="43" spans="2:57" ht="17" customHeight="1">
      <c r="B43" s="47">
        <v>36</v>
      </c>
      <c r="C43" s="48"/>
      <c r="D43" s="49"/>
      <c r="E43" s="49"/>
      <c r="F43" s="49"/>
      <c r="G43" s="48"/>
      <c r="H43" s="49"/>
      <c r="I43" s="49"/>
      <c r="J43" s="49"/>
      <c r="K43" s="48"/>
      <c r="L43" s="49"/>
      <c r="M43" s="49"/>
      <c r="N43" s="49"/>
      <c r="O43" s="49"/>
      <c r="P43" s="49"/>
      <c r="Q43" s="49"/>
      <c r="R43" s="49"/>
      <c r="S43" s="49"/>
      <c r="T43" s="52"/>
      <c r="U43" s="49"/>
      <c r="V43" s="52"/>
      <c r="W43" s="52"/>
      <c r="X43" s="49"/>
      <c r="Y43" s="48"/>
      <c r="Z43" s="53"/>
      <c r="AA43" s="54"/>
      <c r="AB43" s="53"/>
      <c r="AC43" s="52"/>
      <c r="AD43" s="49"/>
      <c r="AE43" s="56" t="str">
        <f t="shared" si="7"/>
        <v/>
      </c>
      <c r="AF43" s="50"/>
      <c r="AG43" s="50"/>
      <c r="AH43" s="57"/>
      <c r="AI43" s="48"/>
      <c r="AJ43" s="49"/>
      <c r="AK43" s="49"/>
      <c r="AL43" s="49"/>
      <c r="AM43" s="49"/>
      <c r="AN43" s="49"/>
      <c r="AO43" s="207"/>
      <c r="AP43" s="185"/>
      <c r="AQ43" s="205"/>
      <c r="AR43" s="49"/>
      <c r="AS43" s="49"/>
      <c r="AT43" s="207"/>
      <c r="AU43" s="210"/>
      <c r="AV43" s="185"/>
      <c r="AW43" s="50"/>
      <c r="AY43" s="38">
        <f t="shared" si="0"/>
        <v>0</v>
      </c>
      <c r="AZ43" s="39">
        <f t="shared" si="1"/>
        <v>0</v>
      </c>
      <c r="BA43" s="39">
        <f t="shared" si="2"/>
        <v>0</v>
      </c>
      <c r="BB43" s="39">
        <f t="shared" si="3"/>
        <v>0</v>
      </c>
      <c r="BC43" s="39">
        <f t="shared" si="4"/>
        <v>0</v>
      </c>
      <c r="BD43" s="39">
        <f t="shared" si="5"/>
        <v>0</v>
      </c>
      <c r="BE43" s="40">
        <f t="shared" si="6"/>
        <v>0</v>
      </c>
    </row>
    <row r="44" spans="2:57" ht="17" customHeight="1">
      <c r="B44" s="47">
        <v>37</v>
      </c>
      <c r="C44" s="48"/>
      <c r="D44" s="49"/>
      <c r="E44" s="49"/>
      <c r="F44" s="49"/>
      <c r="G44" s="48"/>
      <c r="H44" s="49"/>
      <c r="I44" s="49"/>
      <c r="J44" s="49"/>
      <c r="K44" s="48"/>
      <c r="L44" s="49"/>
      <c r="M44" s="49"/>
      <c r="N44" s="49"/>
      <c r="O44" s="49"/>
      <c r="P44" s="49"/>
      <c r="Q44" s="49"/>
      <c r="R44" s="49"/>
      <c r="S44" s="49"/>
      <c r="T44" s="52"/>
      <c r="U44" s="49"/>
      <c r="V44" s="52"/>
      <c r="W44" s="52"/>
      <c r="X44" s="49"/>
      <c r="Y44" s="48"/>
      <c r="Z44" s="53"/>
      <c r="AA44" s="54"/>
      <c r="AB44" s="53"/>
      <c r="AC44" s="52"/>
      <c r="AD44" s="49"/>
      <c r="AE44" s="56" t="str">
        <f t="shared" si="7"/>
        <v/>
      </c>
      <c r="AF44" s="50"/>
      <c r="AG44" s="50"/>
      <c r="AH44" s="57"/>
      <c r="AI44" s="48"/>
      <c r="AJ44" s="49"/>
      <c r="AK44" s="49"/>
      <c r="AL44" s="49"/>
      <c r="AM44" s="49"/>
      <c r="AN44" s="49"/>
      <c r="AO44" s="207"/>
      <c r="AP44" s="185"/>
      <c r="AQ44" s="205"/>
      <c r="AR44" s="49"/>
      <c r="AS44" s="49"/>
      <c r="AT44" s="207"/>
      <c r="AU44" s="210"/>
      <c r="AV44" s="185"/>
      <c r="AW44" s="50"/>
      <c r="AY44" s="38">
        <f t="shared" si="0"/>
        <v>0</v>
      </c>
      <c r="AZ44" s="39">
        <f t="shared" si="1"/>
        <v>0</v>
      </c>
      <c r="BA44" s="39">
        <f t="shared" si="2"/>
        <v>0</v>
      </c>
      <c r="BB44" s="39">
        <f t="shared" si="3"/>
        <v>0</v>
      </c>
      <c r="BC44" s="39">
        <f t="shared" si="4"/>
        <v>0</v>
      </c>
      <c r="BD44" s="39">
        <f t="shared" si="5"/>
        <v>0</v>
      </c>
      <c r="BE44" s="40">
        <f t="shared" si="6"/>
        <v>0</v>
      </c>
    </row>
    <row r="45" spans="2:57" ht="17" customHeight="1">
      <c r="B45" s="47">
        <v>38</v>
      </c>
      <c r="C45" s="48"/>
      <c r="D45" s="49"/>
      <c r="E45" s="49"/>
      <c r="F45" s="49"/>
      <c r="G45" s="48"/>
      <c r="H45" s="49"/>
      <c r="I45" s="49"/>
      <c r="J45" s="49"/>
      <c r="K45" s="48"/>
      <c r="L45" s="49"/>
      <c r="M45" s="49"/>
      <c r="N45" s="49"/>
      <c r="O45" s="49"/>
      <c r="P45" s="49"/>
      <c r="Q45" s="49"/>
      <c r="R45" s="49"/>
      <c r="S45" s="49"/>
      <c r="T45" s="52"/>
      <c r="U45" s="49"/>
      <c r="V45" s="52"/>
      <c r="W45" s="52"/>
      <c r="X45" s="49"/>
      <c r="Y45" s="48"/>
      <c r="Z45" s="53"/>
      <c r="AA45" s="54"/>
      <c r="AB45" s="53"/>
      <c r="AC45" s="52"/>
      <c r="AD45" s="49"/>
      <c r="AE45" s="56" t="str">
        <f t="shared" si="7"/>
        <v/>
      </c>
      <c r="AF45" s="50"/>
      <c r="AG45" s="50"/>
      <c r="AH45" s="57"/>
      <c r="AI45" s="48"/>
      <c r="AJ45" s="49"/>
      <c r="AK45" s="49"/>
      <c r="AL45" s="49"/>
      <c r="AM45" s="49"/>
      <c r="AN45" s="49"/>
      <c r="AO45" s="207"/>
      <c r="AP45" s="185"/>
      <c r="AQ45" s="205"/>
      <c r="AR45" s="49"/>
      <c r="AS45" s="49"/>
      <c r="AT45" s="207"/>
      <c r="AU45" s="210"/>
      <c r="AV45" s="185"/>
      <c r="AW45" s="50"/>
      <c r="AY45" s="38">
        <f t="shared" si="0"/>
        <v>0</v>
      </c>
      <c r="AZ45" s="39">
        <f t="shared" si="1"/>
        <v>0</v>
      </c>
      <c r="BA45" s="39">
        <f t="shared" si="2"/>
        <v>0</v>
      </c>
      <c r="BB45" s="39">
        <f t="shared" si="3"/>
        <v>0</v>
      </c>
      <c r="BC45" s="39">
        <f t="shared" si="4"/>
        <v>0</v>
      </c>
      <c r="BD45" s="39">
        <f t="shared" si="5"/>
        <v>0</v>
      </c>
      <c r="BE45" s="40">
        <f t="shared" si="6"/>
        <v>0</v>
      </c>
    </row>
    <row r="46" spans="2:57" ht="17" customHeight="1">
      <c r="B46" s="47">
        <v>39</v>
      </c>
      <c r="C46" s="48"/>
      <c r="D46" s="49"/>
      <c r="E46" s="49"/>
      <c r="F46" s="49"/>
      <c r="G46" s="48"/>
      <c r="H46" s="49"/>
      <c r="I46" s="49"/>
      <c r="J46" s="49"/>
      <c r="K46" s="48"/>
      <c r="L46" s="49"/>
      <c r="M46" s="49"/>
      <c r="N46" s="49"/>
      <c r="O46" s="49"/>
      <c r="P46" s="49"/>
      <c r="Q46" s="49"/>
      <c r="R46" s="49"/>
      <c r="S46" s="49"/>
      <c r="T46" s="52"/>
      <c r="U46" s="49"/>
      <c r="V46" s="52"/>
      <c r="W46" s="52"/>
      <c r="X46" s="49"/>
      <c r="Y46" s="48"/>
      <c r="Z46" s="53"/>
      <c r="AA46" s="54"/>
      <c r="AB46" s="53"/>
      <c r="AC46" s="52"/>
      <c r="AD46" s="49"/>
      <c r="AE46" s="56" t="str">
        <f t="shared" si="7"/>
        <v/>
      </c>
      <c r="AF46" s="50"/>
      <c r="AG46" s="50"/>
      <c r="AH46" s="57"/>
      <c r="AI46" s="48"/>
      <c r="AJ46" s="49"/>
      <c r="AK46" s="49"/>
      <c r="AL46" s="49"/>
      <c r="AM46" s="49"/>
      <c r="AN46" s="49"/>
      <c r="AO46" s="207"/>
      <c r="AP46" s="185"/>
      <c r="AQ46" s="205"/>
      <c r="AR46" s="49"/>
      <c r="AS46" s="49"/>
      <c r="AT46" s="207"/>
      <c r="AU46" s="210"/>
      <c r="AV46" s="185"/>
      <c r="AW46" s="50"/>
      <c r="AY46" s="38">
        <f t="shared" si="0"/>
        <v>0</v>
      </c>
      <c r="AZ46" s="39">
        <f t="shared" si="1"/>
        <v>0</v>
      </c>
      <c r="BA46" s="39">
        <f t="shared" si="2"/>
        <v>0</v>
      </c>
      <c r="BB46" s="39">
        <f t="shared" si="3"/>
        <v>0</v>
      </c>
      <c r="BC46" s="39">
        <f t="shared" si="4"/>
        <v>0</v>
      </c>
      <c r="BD46" s="39">
        <f t="shared" si="5"/>
        <v>0</v>
      </c>
      <c r="BE46" s="40">
        <f t="shared" si="6"/>
        <v>0</v>
      </c>
    </row>
    <row r="47" spans="2:57" ht="17" customHeight="1">
      <c r="B47" s="47">
        <v>40</v>
      </c>
      <c r="C47" s="48"/>
      <c r="D47" s="49"/>
      <c r="E47" s="49"/>
      <c r="F47" s="49"/>
      <c r="G47" s="48"/>
      <c r="H47" s="49"/>
      <c r="I47" s="49"/>
      <c r="J47" s="49"/>
      <c r="K47" s="48"/>
      <c r="L47" s="49"/>
      <c r="M47" s="49"/>
      <c r="N47" s="49"/>
      <c r="O47" s="49"/>
      <c r="P47" s="49"/>
      <c r="Q47" s="49"/>
      <c r="R47" s="49"/>
      <c r="S47" s="49"/>
      <c r="T47" s="52"/>
      <c r="U47" s="49"/>
      <c r="V47" s="52"/>
      <c r="W47" s="52"/>
      <c r="X47" s="49"/>
      <c r="Y47" s="48"/>
      <c r="Z47" s="53"/>
      <c r="AA47" s="54"/>
      <c r="AB47" s="53"/>
      <c r="AC47" s="52"/>
      <c r="AD47" s="49"/>
      <c r="AE47" s="56" t="str">
        <f t="shared" si="7"/>
        <v/>
      </c>
      <c r="AF47" s="50"/>
      <c r="AG47" s="50"/>
      <c r="AH47" s="57"/>
      <c r="AI47" s="48"/>
      <c r="AJ47" s="49"/>
      <c r="AK47" s="49"/>
      <c r="AL47" s="49"/>
      <c r="AM47" s="49"/>
      <c r="AN47" s="49"/>
      <c r="AO47" s="207"/>
      <c r="AP47" s="185"/>
      <c r="AQ47" s="205"/>
      <c r="AR47" s="49"/>
      <c r="AS47" s="49"/>
      <c r="AT47" s="207"/>
      <c r="AU47" s="210"/>
      <c r="AV47" s="185"/>
      <c r="AW47" s="50"/>
      <c r="AY47" s="38">
        <f t="shared" si="0"/>
        <v>0</v>
      </c>
      <c r="AZ47" s="39">
        <f t="shared" si="1"/>
        <v>0</v>
      </c>
      <c r="BA47" s="39">
        <f t="shared" si="2"/>
        <v>0</v>
      </c>
      <c r="BB47" s="39">
        <f t="shared" si="3"/>
        <v>0</v>
      </c>
      <c r="BC47" s="39">
        <f t="shared" si="4"/>
        <v>0</v>
      </c>
      <c r="BD47" s="39">
        <f t="shared" si="5"/>
        <v>0</v>
      </c>
      <c r="BE47" s="40">
        <f t="shared" si="6"/>
        <v>0</v>
      </c>
    </row>
    <row r="48" spans="2:57" ht="17" customHeight="1">
      <c r="B48" s="47">
        <v>41</v>
      </c>
      <c r="C48" s="48"/>
      <c r="D48" s="49"/>
      <c r="E48" s="49"/>
      <c r="F48" s="49"/>
      <c r="G48" s="48"/>
      <c r="H48" s="49"/>
      <c r="I48" s="49"/>
      <c r="J48" s="49"/>
      <c r="K48" s="48"/>
      <c r="L48" s="49"/>
      <c r="M48" s="49"/>
      <c r="N48" s="49"/>
      <c r="O48" s="49"/>
      <c r="P48" s="49"/>
      <c r="Q48" s="49"/>
      <c r="R48" s="49"/>
      <c r="S48" s="49"/>
      <c r="T48" s="52"/>
      <c r="U48" s="49"/>
      <c r="V48" s="52"/>
      <c r="W48" s="52"/>
      <c r="X48" s="49"/>
      <c r="Y48" s="48"/>
      <c r="Z48" s="53"/>
      <c r="AA48" s="54"/>
      <c r="AB48" s="53"/>
      <c r="AC48" s="52"/>
      <c r="AD48" s="49"/>
      <c r="AE48" s="56" t="str">
        <f t="shared" si="7"/>
        <v/>
      </c>
      <c r="AF48" s="50"/>
      <c r="AG48" s="50"/>
      <c r="AH48" s="57"/>
      <c r="AI48" s="48"/>
      <c r="AJ48" s="49"/>
      <c r="AK48" s="49"/>
      <c r="AL48" s="49"/>
      <c r="AM48" s="49"/>
      <c r="AN48" s="49"/>
      <c r="AO48" s="207"/>
      <c r="AP48" s="185"/>
      <c r="AQ48" s="205"/>
      <c r="AR48" s="49"/>
      <c r="AS48" s="49"/>
      <c r="AT48" s="207"/>
      <c r="AU48" s="210"/>
      <c r="AV48" s="185"/>
      <c r="AW48" s="50"/>
      <c r="AY48" s="38">
        <f t="shared" si="0"/>
        <v>0</v>
      </c>
      <c r="AZ48" s="39">
        <f t="shared" si="1"/>
        <v>0</v>
      </c>
      <c r="BA48" s="39">
        <f t="shared" si="2"/>
        <v>0</v>
      </c>
      <c r="BB48" s="39">
        <f t="shared" si="3"/>
        <v>0</v>
      </c>
      <c r="BC48" s="39">
        <f t="shared" si="4"/>
        <v>0</v>
      </c>
      <c r="BD48" s="39">
        <f t="shared" si="5"/>
        <v>0</v>
      </c>
      <c r="BE48" s="40">
        <f t="shared" si="6"/>
        <v>0</v>
      </c>
    </row>
    <row r="49" spans="2:57" ht="17" customHeight="1">
      <c r="B49" s="47">
        <v>42</v>
      </c>
      <c r="C49" s="48"/>
      <c r="D49" s="49"/>
      <c r="E49" s="49"/>
      <c r="F49" s="49"/>
      <c r="G49" s="48"/>
      <c r="H49" s="49"/>
      <c r="I49" s="49"/>
      <c r="J49" s="49"/>
      <c r="K49" s="48"/>
      <c r="L49" s="49"/>
      <c r="M49" s="49"/>
      <c r="N49" s="49"/>
      <c r="O49" s="49"/>
      <c r="P49" s="49"/>
      <c r="Q49" s="49"/>
      <c r="R49" s="49"/>
      <c r="S49" s="49"/>
      <c r="T49" s="52"/>
      <c r="U49" s="49"/>
      <c r="V49" s="52"/>
      <c r="W49" s="52"/>
      <c r="X49" s="49"/>
      <c r="Y49" s="48"/>
      <c r="Z49" s="53"/>
      <c r="AA49" s="54"/>
      <c r="AB49" s="53"/>
      <c r="AC49" s="52"/>
      <c r="AD49" s="49"/>
      <c r="AE49" s="56" t="str">
        <f t="shared" si="7"/>
        <v/>
      </c>
      <c r="AF49" s="50"/>
      <c r="AG49" s="50"/>
      <c r="AH49" s="57"/>
      <c r="AI49" s="48"/>
      <c r="AJ49" s="49"/>
      <c r="AK49" s="49"/>
      <c r="AL49" s="49"/>
      <c r="AM49" s="49"/>
      <c r="AN49" s="49"/>
      <c r="AO49" s="207"/>
      <c r="AP49" s="185"/>
      <c r="AQ49" s="205"/>
      <c r="AR49" s="49"/>
      <c r="AS49" s="49"/>
      <c r="AT49" s="207"/>
      <c r="AU49" s="210"/>
      <c r="AV49" s="185"/>
      <c r="AW49" s="50"/>
      <c r="AY49" s="38">
        <f t="shared" si="0"/>
        <v>0</v>
      </c>
      <c r="AZ49" s="39">
        <f t="shared" si="1"/>
        <v>0</v>
      </c>
      <c r="BA49" s="39">
        <f t="shared" si="2"/>
        <v>0</v>
      </c>
      <c r="BB49" s="39">
        <f t="shared" si="3"/>
        <v>0</v>
      </c>
      <c r="BC49" s="39">
        <f t="shared" si="4"/>
        <v>0</v>
      </c>
      <c r="BD49" s="39">
        <f t="shared" si="5"/>
        <v>0</v>
      </c>
      <c r="BE49" s="40">
        <f t="shared" si="6"/>
        <v>0</v>
      </c>
    </row>
    <row r="50" spans="2:57" ht="17" customHeight="1">
      <c r="B50" s="47">
        <v>43</v>
      </c>
      <c r="C50" s="48"/>
      <c r="D50" s="49"/>
      <c r="E50" s="49"/>
      <c r="F50" s="49"/>
      <c r="G50" s="48"/>
      <c r="H50" s="49"/>
      <c r="I50" s="49"/>
      <c r="J50" s="49"/>
      <c r="K50" s="48"/>
      <c r="L50" s="49"/>
      <c r="M50" s="49"/>
      <c r="N50" s="49"/>
      <c r="O50" s="49"/>
      <c r="P50" s="49"/>
      <c r="Q50" s="49"/>
      <c r="R50" s="49"/>
      <c r="S50" s="49"/>
      <c r="T50" s="52"/>
      <c r="U50" s="49"/>
      <c r="V50" s="52"/>
      <c r="W50" s="52"/>
      <c r="X50" s="49"/>
      <c r="Y50" s="48"/>
      <c r="Z50" s="53"/>
      <c r="AA50" s="54"/>
      <c r="AB50" s="53"/>
      <c r="AC50" s="52"/>
      <c r="AD50" s="49"/>
      <c r="AE50" s="56" t="str">
        <f t="shared" si="7"/>
        <v/>
      </c>
      <c r="AF50" s="50"/>
      <c r="AG50" s="50"/>
      <c r="AH50" s="57"/>
      <c r="AI50" s="48"/>
      <c r="AJ50" s="49"/>
      <c r="AK50" s="49"/>
      <c r="AL50" s="49"/>
      <c r="AM50" s="49"/>
      <c r="AN50" s="49"/>
      <c r="AO50" s="207"/>
      <c r="AP50" s="185"/>
      <c r="AQ50" s="205"/>
      <c r="AR50" s="49"/>
      <c r="AS50" s="49"/>
      <c r="AT50" s="207"/>
      <c r="AU50" s="210"/>
      <c r="AV50" s="185"/>
      <c r="AW50" s="50"/>
      <c r="AY50" s="38">
        <f t="shared" si="0"/>
        <v>0</v>
      </c>
      <c r="AZ50" s="39">
        <f t="shared" si="1"/>
        <v>0</v>
      </c>
      <c r="BA50" s="39">
        <f t="shared" si="2"/>
        <v>0</v>
      </c>
      <c r="BB50" s="39">
        <f t="shared" si="3"/>
        <v>0</v>
      </c>
      <c r="BC50" s="39">
        <f t="shared" si="4"/>
        <v>0</v>
      </c>
      <c r="BD50" s="39">
        <f t="shared" si="5"/>
        <v>0</v>
      </c>
      <c r="BE50" s="40">
        <f t="shared" si="6"/>
        <v>0</v>
      </c>
    </row>
    <row r="51" spans="2:57" ht="17" customHeight="1">
      <c r="B51" s="47">
        <v>44</v>
      </c>
      <c r="C51" s="48"/>
      <c r="D51" s="49"/>
      <c r="E51" s="49"/>
      <c r="F51" s="49"/>
      <c r="G51" s="48"/>
      <c r="H51" s="49"/>
      <c r="I51" s="49"/>
      <c r="J51" s="49"/>
      <c r="K51" s="48"/>
      <c r="L51" s="49"/>
      <c r="M51" s="49"/>
      <c r="N51" s="49"/>
      <c r="O51" s="49"/>
      <c r="P51" s="49"/>
      <c r="Q51" s="49"/>
      <c r="R51" s="49"/>
      <c r="S51" s="49"/>
      <c r="T51" s="52"/>
      <c r="U51" s="49"/>
      <c r="V51" s="52"/>
      <c r="W51" s="52"/>
      <c r="X51" s="49"/>
      <c r="Y51" s="48"/>
      <c r="Z51" s="53"/>
      <c r="AA51" s="54"/>
      <c r="AB51" s="53"/>
      <c r="AC51" s="52"/>
      <c r="AD51" s="49"/>
      <c r="AE51" s="56" t="str">
        <f t="shared" si="7"/>
        <v/>
      </c>
      <c r="AF51" s="50"/>
      <c r="AG51" s="50"/>
      <c r="AH51" s="57"/>
      <c r="AI51" s="48"/>
      <c r="AJ51" s="49"/>
      <c r="AK51" s="49"/>
      <c r="AL51" s="49"/>
      <c r="AM51" s="49"/>
      <c r="AN51" s="49"/>
      <c r="AO51" s="207"/>
      <c r="AP51" s="185"/>
      <c r="AQ51" s="205"/>
      <c r="AR51" s="49"/>
      <c r="AS51" s="49"/>
      <c r="AT51" s="207"/>
      <c r="AU51" s="210"/>
      <c r="AV51" s="185"/>
      <c r="AW51" s="50"/>
      <c r="AY51" s="38">
        <f t="shared" si="0"/>
        <v>0</v>
      </c>
      <c r="AZ51" s="39">
        <f t="shared" si="1"/>
        <v>0</v>
      </c>
      <c r="BA51" s="39">
        <f t="shared" si="2"/>
        <v>0</v>
      </c>
      <c r="BB51" s="39">
        <f t="shared" si="3"/>
        <v>0</v>
      </c>
      <c r="BC51" s="39">
        <f t="shared" si="4"/>
        <v>0</v>
      </c>
      <c r="BD51" s="39">
        <f t="shared" si="5"/>
        <v>0</v>
      </c>
      <c r="BE51" s="40">
        <f t="shared" si="6"/>
        <v>0</v>
      </c>
    </row>
    <row r="52" spans="2:57" ht="17" customHeight="1">
      <c r="B52" s="47">
        <v>45</v>
      </c>
      <c r="C52" s="48"/>
      <c r="D52" s="49"/>
      <c r="E52" s="49"/>
      <c r="F52" s="49"/>
      <c r="G52" s="48"/>
      <c r="H52" s="49"/>
      <c r="I52" s="49"/>
      <c r="J52" s="49"/>
      <c r="K52" s="48"/>
      <c r="L52" s="49"/>
      <c r="M52" s="49"/>
      <c r="N52" s="49"/>
      <c r="O52" s="49"/>
      <c r="P52" s="49"/>
      <c r="Q52" s="49"/>
      <c r="R52" s="49"/>
      <c r="S52" s="49"/>
      <c r="T52" s="52"/>
      <c r="U52" s="49"/>
      <c r="V52" s="52"/>
      <c r="W52" s="52"/>
      <c r="X52" s="49"/>
      <c r="Y52" s="48"/>
      <c r="Z52" s="53"/>
      <c r="AA52" s="54"/>
      <c r="AB52" s="53"/>
      <c r="AC52" s="52"/>
      <c r="AD52" s="49"/>
      <c r="AE52" s="56" t="str">
        <f t="shared" si="7"/>
        <v/>
      </c>
      <c r="AF52" s="50"/>
      <c r="AG52" s="50"/>
      <c r="AH52" s="57"/>
      <c r="AI52" s="48"/>
      <c r="AJ52" s="49"/>
      <c r="AK52" s="49"/>
      <c r="AL52" s="49"/>
      <c r="AM52" s="49"/>
      <c r="AN52" s="49"/>
      <c r="AO52" s="207"/>
      <c r="AP52" s="185"/>
      <c r="AQ52" s="205"/>
      <c r="AR52" s="49"/>
      <c r="AS52" s="49"/>
      <c r="AT52" s="207"/>
      <c r="AU52" s="210"/>
      <c r="AV52" s="185"/>
      <c r="AW52" s="50"/>
      <c r="AY52" s="38">
        <f t="shared" si="0"/>
        <v>0</v>
      </c>
      <c r="AZ52" s="39">
        <f t="shared" si="1"/>
        <v>0</v>
      </c>
      <c r="BA52" s="39">
        <f t="shared" si="2"/>
        <v>0</v>
      </c>
      <c r="BB52" s="39">
        <f t="shared" si="3"/>
        <v>0</v>
      </c>
      <c r="BC52" s="39">
        <f t="shared" si="4"/>
        <v>0</v>
      </c>
      <c r="BD52" s="39">
        <f t="shared" si="5"/>
        <v>0</v>
      </c>
      <c r="BE52" s="40">
        <f t="shared" si="6"/>
        <v>0</v>
      </c>
    </row>
    <row r="53" spans="2:57" ht="17" customHeight="1">
      <c r="B53" s="47">
        <v>46</v>
      </c>
      <c r="C53" s="48"/>
      <c r="D53" s="49"/>
      <c r="E53" s="49"/>
      <c r="F53" s="49"/>
      <c r="G53" s="48"/>
      <c r="H53" s="49"/>
      <c r="I53" s="49"/>
      <c r="J53" s="49"/>
      <c r="K53" s="48"/>
      <c r="L53" s="49"/>
      <c r="M53" s="49"/>
      <c r="N53" s="49"/>
      <c r="O53" s="49"/>
      <c r="P53" s="49"/>
      <c r="Q53" s="49"/>
      <c r="R53" s="49"/>
      <c r="S53" s="49"/>
      <c r="T53" s="52"/>
      <c r="U53" s="49"/>
      <c r="V53" s="52"/>
      <c r="W53" s="52"/>
      <c r="X53" s="49"/>
      <c r="Y53" s="48"/>
      <c r="Z53" s="53"/>
      <c r="AA53" s="54"/>
      <c r="AB53" s="53"/>
      <c r="AC53" s="52"/>
      <c r="AD53" s="49"/>
      <c r="AE53" s="56" t="str">
        <f t="shared" si="7"/>
        <v/>
      </c>
      <c r="AF53" s="50"/>
      <c r="AG53" s="50"/>
      <c r="AH53" s="57"/>
      <c r="AI53" s="48"/>
      <c r="AJ53" s="49"/>
      <c r="AK53" s="49"/>
      <c r="AL53" s="49"/>
      <c r="AM53" s="49"/>
      <c r="AN53" s="49"/>
      <c r="AO53" s="207"/>
      <c r="AP53" s="185"/>
      <c r="AQ53" s="205"/>
      <c r="AR53" s="49"/>
      <c r="AS53" s="49"/>
      <c r="AT53" s="207"/>
      <c r="AU53" s="210"/>
      <c r="AV53" s="185"/>
      <c r="AW53" s="50"/>
      <c r="AY53" s="38">
        <f t="shared" si="0"/>
        <v>0</v>
      </c>
      <c r="AZ53" s="39">
        <f t="shared" si="1"/>
        <v>0</v>
      </c>
      <c r="BA53" s="39">
        <f t="shared" si="2"/>
        <v>0</v>
      </c>
      <c r="BB53" s="39">
        <f t="shared" si="3"/>
        <v>0</v>
      </c>
      <c r="BC53" s="39">
        <f t="shared" si="4"/>
        <v>0</v>
      </c>
      <c r="BD53" s="39">
        <f t="shared" si="5"/>
        <v>0</v>
      </c>
      <c r="BE53" s="40">
        <f t="shared" si="6"/>
        <v>0</v>
      </c>
    </row>
    <row r="54" spans="2:57" ht="17" customHeight="1">
      <c r="B54" s="47">
        <v>47</v>
      </c>
      <c r="C54" s="48"/>
      <c r="D54" s="49"/>
      <c r="E54" s="49"/>
      <c r="F54" s="49"/>
      <c r="G54" s="48"/>
      <c r="H54" s="49"/>
      <c r="I54" s="49"/>
      <c r="J54" s="49"/>
      <c r="K54" s="48"/>
      <c r="L54" s="49"/>
      <c r="M54" s="49"/>
      <c r="N54" s="49"/>
      <c r="O54" s="49"/>
      <c r="P54" s="49"/>
      <c r="Q54" s="49"/>
      <c r="R54" s="49"/>
      <c r="S54" s="49"/>
      <c r="T54" s="52"/>
      <c r="U54" s="49"/>
      <c r="V54" s="52"/>
      <c r="W54" s="52"/>
      <c r="X54" s="49"/>
      <c r="Y54" s="48"/>
      <c r="Z54" s="53"/>
      <c r="AA54" s="54"/>
      <c r="AB54" s="53"/>
      <c r="AC54" s="52"/>
      <c r="AD54" s="49"/>
      <c r="AE54" s="56" t="str">
        <f t="shared" si="7"/>
        <v/>
      </c>
      <c r="AF54" s="50"/>
      <c r="AG54" s="50"/>
      <c r="AH54" s="57"/>
      <c r="AI54" s="48"/>
      <c r="AJ54" s="49"/>
      <c r="AK54" s="49"/>
      <c r="AL54" s="49"/>
      <c r="AM54" s="49"/>
      <c r="AN54" s="49"/>
      <c r="AO54" s="207"/>
      <c r="AP54" s="185"/>
      <c r="AQ54" s="205"/>
      <c r="AR54" s="49"/>
      <c r="AS54" s="49"/>
      <c r="AT54" s="207"/>
      <c r="AU54" s="210"/>
      <c r="AV54" s="185"/>
      <c r="AW54" s="50"/>
      <c r="AY54" s="38">
        <f t="shared" si="0"/>
        <v>0</v>
      </c>
      <c r="AZ54" s="39">
        <f t="shared" si="1"/>
        <v>0</v>
      </c>
      <c r="BA54" s="39">
        <f t="shared" si="2"/>
        <v>0</v>
      </c>
      <c r="BB54" s="39">
        <f t="shared" si="3"/>
        <v>0</v>
      </c>
      <c r="BC54" s="39">
        <f t="shared" si="4"/>
        <v>0</v>
      </c>
      <c r="BD54" s="39">
        <f t="shared" si="5"/>
        <v>0</v>
      </c>
      <c r="BE54" s="40">
        <f t="shared" si="6"/>
        <v>0</v>
      </c>
    </row>
    <row r="55" spans="2:57" ht="17" customHeight="1">
      <c r="B55" s="47">
        <v>48</v>
      </c>
      <c r="C55" s="48"/>
      <c r="D55" s="49"/>
      <c r="E55" s="49"/>
      <c r="F55" s="49"/>
      <c r="G55" s="48"/>
      <c r="H55" s="49"/>
      <c r="I55" s="49"/>
      <c r="J55" s="49"/>
      <c r="K55" s="48"/>
      <c r="L55" s="49"/>
      <c r="M55" s="49"/>
      <c r="N55" s="49"/>
      <c r="O55" s="49"/>
      <c r="P55" s="49"/>
      <c r="Q55" s="49"/>
      <c r="R55" s="49"/>
      <c r="S55" s="49"/>
      <c r="T55" s="52"/>
      <c r="U55" s="49"/>
      <c r="V55" s="52"/>
      <c r="W55" s="52"/>
      <c r="X55" s="49"/>
      <c r="Y55" s="48"/>
      <c r="Z55" s="53"/>
      <c r="AA55" s="54"/>
      <c r="AB55" s="53"/>
      <c r="AC55" s="52"/>
      <c r="AD55" s="49"/>
      <c r="AE55" s="56" t="str">
        <f t="shared" si="7"/>
        <v/>
      </c>
      <c r="AF55" s="50"/>
      <c r="AG55" s="50"/>
      <c r="AH55" s="57"/>
      <c r="AI55" s="48"/>
      <c r="AJ55" s="49"/>
      <c r="AK55" s="49"/>
      <c r="AL55" s="49"/>
      <c r="AM55" s="49"/>
      <c r="AN55" s="49"/>
      <c r="AO55" s="207"/>
      <c r="AP55" s="185"/>
      <c r="AQ55" s="205"/>
      <c r="AR55" s="49"/>
      <c r="AS55" s="49"/>
      <c r="AT55" s="207"/>
      <c r="AU55" s="210"/>
      <c r="AV55" s="185"/>
      <c r="AW55" s="50"/>
      <c r="AY55" s="38">
        <f t="shared" si="0"/>
        <v>0</v>
      </c>
      <c r="AZ55" s="39">
        <f t="shared" si="1"/>
        <v>0</v>
      </c>
      <c r="BA55" s="39">
        <f t="shared" si="2"/>
        <v>0</v>
      </c>
      <c r="BB55" s="39">
        <f t="shared" si="3"/>
        <v>0</v>
      </c>
      <c r="BC55" s="39">
        <f t="shared" si="4"/>
        <v>0</v>
      </c>
      <c r="BD55" s="39">
        <f t="shared" si="5"/>
        <v>0</v>
      </c>
      <c r="BE55" s="40">
        <f t="shared" si="6"/>
        <v>0</v>
      </c>
    </row>
    <row r="56" spans="2:57" ht="17" customHeight="1">
      <c r="B56" s="47">
        <v>49</v>
      </c>
      <c r="C56" s="48"/>
      <c r="D56" s="49"/>
      <c r="E56" s="49"/>
      <c r="F56" s="49"/>
      <c r="G56" s="48"/>
      <c r="H56" s="49"/>
      <c r="I56" s="49"/>
      <c r="J56" s="49"/>
      <c r="K56" s="48"/>
      <c r="L56" s="49"/>
      <c r="M56" s="49"/>
      <c r="N56" s="49"/>
      <c r="O56" s="49"/>
      <c r="P56" s="49"/>
      <c r="Q56" s="49"/>
      <c r="R56" s="49"/>
      <c r="S56" s="49"/>
      <c r="T56" s="52"/>
      <c r="U56" s="49"/>
      <c r="V56" s="52"/>
      <c r="W56" s="52"/>
      <c r="X56" s="49"/>
      <c r="Y56" s="48"/>
      <c r="Z56" s="53"/>
      <c r="AA56" s="54"/>
      <c r="AB56" s="53"/>
      <c r="AC56" s="52"/>
      <c r="AD56" s="49"/>
      <c r="AE56" s="56" t="str">
        <f t="shared" si="7"/>
        <v/>
      </c>
      <c r="AF56" s="50"/>
      <c r="AG56" s="50"/>
      <c r="AH56" s="57"/>
      <c r="AI56" s="48"/>
      <c r="AJ56" s="49"/>
      <c r="AK56" s="49"/>
      <c r="AL56" s="49"/>
      <c r="AM56" s="49"/>
      <c r="AN56" s="49"/>
      <c r="AO56" s="207"/>
      <c r="AP56" s="185"/>
      <c r="AQ56" s="205"/>
      <c r="AR56" s="49"/>
      <c r="AS56" s="49"/>
      <c r="AT56" s="207"/>
      <c r="AU56" s="210"/>
      <c r="AV56" s="185"/>
      <c r="AW56" s="50"/>
      <c r="AY56" s="38">
        <f t="shared" si="0"/>
        <v>0</v>
      </c>
      <c r="AZ56" s="39">
        <f t="shared" si="1"/>
        <v>0</v>
      </c>
      <c r="BA56" s="39">
        <f t="shared" si="2"/>
        <v>0</v>
      </c>
      <c r="BB56" s="39">
        <f t="shared" si="3"/>
        <v>0</v>
      </c>
      <c r="BC56" s="39">
        <f t="shared" si="4"/>
        <v>0</v>
      </c>
      <c r="BD56" s="39">
        <f t="shared" si="5"/>
        <v>0</v>
      </c>
      <c r="BE56" s="40">
        <f t="shared" si="6"/>
        <v>0</v>
      </c>
    </row>
    <row r="57" spans="2:57" ht="17" customHeight="1">
      <c r="B57" s="47">
        <v>50</v>
      </c>
      <c r="C57" s="48"/>
      <c r="D57" s="49"/>
      <c r="E57" s="49"/>
      <c r="F57" s="49"/>
      <c r="G57" s="48"/>
      <c r="H57" s="49"/>
      <c r="I57" s="49"/>
      <c r="J57" s="49"/>
      <c r="K57" s="48"/>
      <c r="L57" s="49"/>
      <c r="M57" s="49"/>
      <c r="N57" s="49"/>
      <c r="O57" s="49"/>
      <c r="P57" s="49"/>
      <c r="Q57" s="49"/>
      <c r="R57" s="49"/>
      <c r="S57" s="49"/>
      <c r="T57" s="52"/>
      <c r="U57" s="49"/>
      <c r="V57" s="52"/>
      <c r="W57" s="52"/>
      <c r="X57" s="49"/>
      <c r="Y57" s="48"/>
      <c r="Z57" s="53"/>
      <c r="AA57" s="54"/>
      <c r="AB57" s="53"/>
      <c r="AC57" s="52"/>
      <c r="AD57" s="49"/>
      <c r="AE57" s="56" t="str">
        <f t="shared" si="7"/>
        <v/>
      </c>
      <c r="AF57" s="50"/>
      <c r="AG57" s="50"/>
      <c r="AH57" s="57"/>
      <c r="AI57" s="48"/>
      <c r="AJ57" s="49"/>
      <c r="AK57" s="49"/>
      <c r="AL57" s="49"/>
      <c r="AM57" s="49"/>
      <c r="AN57" s="49"/>
      <c r="AO57" s="207"/>
      <c r="AP57" s="185"/>
      <c r="AQ57" s="205"/>
      <c r="AR57" s="49"/>
      <c r="AS57" s="49"/>
      <c r="AT57" s="207"/>
      <c r="AU57" s="210"/>
      <c r="AV57" s="185"/>
      <c r="AW57" s="50"/>
      <c r="AY57" s="38">
        <f t="shared" si="0"/>
        <v>0</v>
      </c>
      <c r="AZ57" s="39">
        <f t="shared" si="1"/>
        <v>0</v>
      </c>
      <c r="BA57" s="39">
        <f t="shared" si="2"/>
        <v>0</v>
      </c>
      <c r="BB57" s="39">
        <f t="shared" si="3"/>
        <v>0</v>
      </c>
      <c r="BC57" s="39">
        <f t="shared" si="4"/>
        <v>0</v>
      </c>
      <c r="BD57" s="39">
        <f t="shared" si="5"/>
        <v>0</v>
      </c>
      <c r="BE57" s="40">
        <f t="shared" si="6"/>
        <v>0</v>
      </c>
    </row>
    <row r="58" spans="2:57" ht="17" customHeight="1">
      <c r="B58" s="191"/>
      <c r="AO58" s="209"/>
      <c r="AP58" s="186"/>
      <c r="AQ58" s="186"/>
      <c r="AT58" s="209"/>
      <c r="AU58" s="209"/>
      <c r="AV58" s="186"/>
    </row>
    <row r="59" spans="2:57" ht="21" customHeight="1">
      <c r="B59" s="191"/>
      <c r="AP59" s="186"/>
      <c r="AQ59" s="186"/>
      <c r="AT59" s="209"/>
      <c r="AU59" s="209"/>
      <c r="AV59" s="186"/>
    </row>
    <row r="60" spans="2:57" ht="26" customHeight="1">
      <c r="B60" s="191"/>
      <c r="AP60" s="186"/>
      <c r="AQ60" s="186"/>
      <c r="AT60" s="209"/>
      <c r="AU60" s="209"/>
      <c r="AV60" s="186"/>
    </row>
    <row r="61" spans="2:57" ht="22" customHeight="1">
      <c r="B61" s="191"/>
      <c r="AP61" s="186"/>
      <c r="AQ61" s="186"/>
      <c r="AT61" s="209"/>
      <c r="AU61" s="209"/>
      <c r="AV61" s="186"/>
    </row>
    <row r="62" spans="2:57" ht="22" customHeight="1">
      <c r="B62" s="191"/>
      <c r="C62" s="61" t="s">
        <v>299</v>
      </c>
      <c r="G62" s="61" t="s">
        <v>142</v>
      </c>
      <c r="K62" s="62" t="s">
        <v>143</v>
      </c>
      <c r="O62" s="63" t="s">
        <v>144</v>
      </c>
      <c r="T62" s="101"/>
      <c r="AP62" s="186"/>
      <c r="AQ62" s="186"/>
      <c r="AT62" s="209"/>
      <c r="AU62" s="209"/>
      <c r="AV62" s="186"/>
    </row>
    <row r="63" spans="2:57" ht="22" customHeight="1">
      <c r="B63" s="191"/>
      <c r="C63" s="61" t="s">
        <v>27</v>
      </c>
      <c r="G63" s="61" t="s">
        <v>146</v>
      </c>
      <c r="K63" s="65" t="s">
        <v>147</v>
      </c>
      <c r="O63" s="63" t="s">
        <v>148</v>
      </c>
      <c r="T63" s="101" t="s">
        <v>149</v>
      </c>
      <c r="V63" s="46" t="s">
        <v>35</v>
      </c>
      <c r="W63" s="66" t="s">
        <v>150</v>
      </c>
      <c r="Y63" s="67" t="s">
        <v>35</v>
      </c>
      <c r="Z63" s="66" t="s">
        <v>150</v>
      </c>
      <c r="AB63" s="46" t="s">
        <v>35</v>
      </c>
      <c r="AC63" s="66" t="s">
        <v>150</v>
      </c>
      <c r="AE63" s="61" t="s">
        <v>151</v>
      </c>
      <c r="AF63" s="61"/>
      <c r="AG63" s="61"/>
      <c r="AI63" s="61" t="s">
        <v>152</v>
      </c>
      <c r="AP63" s="186"/>
      <c r="AQ63" s="203" t="s">
        <v>304</v>
      </c>
      <c r="AT63" s="209"/>
      <c r="AU63" s="209"/>
      <c r="AV63" s="186"/>
    </row>
    <row r="64" spans="2:57" ht="22" customHeight="1">
      <c r="B64" s="191"/>
      <c r="C64" s="64" t="s">
        <v>145</v>
      </c>
      <c r="K64" s="68" t="s">
        <v>277</v>
      </c>
      <c r="O64" s="63" t="s">
        <v>36</v>
      </c>
      <c r="T64" s="101" t="s">
        <v>153</v>
      </c>
      <c r="W64" s="67" t="s">
        <v>294</v>
      </c>
      <c r="Z64" s="67" t="s">
        <v>260</v>
      </c>
      <c r="AC64" s="67" t="s">
        <v>260</v>
      </c>
      <c r="AI64" s="61" t="s">
        <v>37</v>
      </c>
      <c r="AP64" s="186"/>
      <c r="AQ64" s="202" t="s">
        <v>303</v>
      </c>
      <c r="AV64" s="186"/>
    </row>
    <row r="65" spans="2:48" ht="22" customHeight="1">
      <c r="B65" s="191"/>
      <c r="C65" s="61" t="s">
        <v>16</v>
      </c>
      <c r="K65" s="68" t="s">
        <v>154</v>
      </c>
      <c r="O65" s="63" t="s">
        <v>155</v>
      </c>
      <c r="T65" s="101" t="s">
        <v>156</v>
      </c>
      <c r="V65" s="46" t="s">
        <v>39</v>
      </c>
      <c r="W65" s="67" t="s">
        <v>295</v>
      </c>
      <c r="Y65" s="67" t="s">
        <v>158</v>
      </c>
      <c r="Z65" s="46" t="s">
        <v>276</v>
      </c>
      <c r="AB65" s="69" t="s">
        <v>33</v>
      </c>
      <c r="AC65" s="67" t="s">
        <v>275</v>
      </c>
      <c r="AI65" s="61" t="s">
        <v>40</v>
      </c>
      <c r="AP65" s="186"/>
      <c r="AQ65" s="186" t="s">
        <v>305</v>
      </c>
      <c r="AV65" s="186"/>
    </row>
    <row r="66" spans="2:48" ht="22" customHeight="1">
      <c r="B66" s="191"/>
      <c r="C66" s="61" t="s">
        <v>38</v>
      </c>
      <c r="K66" t="s">
        <v>159</v>
      </c>
      <c r="T66" s="101" t="s">
        <v>160</v>
      </c>
      <c r="V66" s="46" t="s">
        <v>29</v>
      </c>
      <c r="W66" s="67" t="s">
        <v>301</v>
      </c>
      <c r="Y66" s="67" t="s">
        <v>31</v>
      </c>
      <c r="Z66" s="67" t="s">
        <v>157</v>
      </c>
      <c r="AC66" s="67" t="s">
        <v>157</v>
      </c>
      <c r="AI66" s="61" t="s">
        <v>41</v>
      </c>
      <c r="AP66" s="186"/>
      <c r="AQ66" s="186"/>
      <c r="AV66" s="186"/>
    </row>
    <row r="67" spans="2:48" ht="22" customHeight="1">
      <c r="B67" s="191"/>
      <c r="T67" s="75" t="s">
        <v>74</v>
      </c>
      <c r="W67" s="67" t="s">
        <v>161</v>
      </c>
      <c r="Z67" s="67" t="s">
        <v>162</v>
      </c>
      <c r="AC67" s="67" t="s">
        <v>161</v>
      </c>
      <c r="AI67" s="70" t="s">
        <v>163</v>
      </c>
      <c r="AP67" s="186"/>
      <c r="AQ67" s="186"/>
      <c r="AV67" s="186"/>
    </row>
    <row r="68" spans="2:48" ht="22" customHeight="1">
      <c r="B68" s="191"/>
      <c r="W68" s="67" t="s">
        <v>300</v>
      </c>
      <c r="Z68" s="67" t="s">
        <v>161</v>
      </c>
      <c r="AI68" s="101" t="s">
        <v>73</v>
      </c>
      <c r="AP68" s="186"/>
      <c r="AQ68" s="186"/>
      <c r="AV68" s="186"/>
    </row>
    <row r="69" spans="2:48" ht="22" customHeight="1">
      <c r="B69" s="191"/>
      <c r="Z69" s="67" t="s">
        <v>164</v>
      </c>
      <c r="AI69" s="75" t="s">
        <v>71</v>
      </c>
      <c r="AP69" s="186"/>
      <c r="AQ69" s="186"/>
      <c r="AV69" s="186"/>
    </row>
    <row r="70" spans="2:48" ht="22" customHeight="1">
      <c r="B70" s="191"/>
      <c r="Z70" s="67" t="s">
        <v>300</v>
      </c>
      <c r="AI70" s="101" t="s">
        <v>72</v>
      </c>
      <c r="AP70" s="186"/>
      <c r="AQ70" s="186"/>
      <c r="AV70" s="186"/>
    </row>
    <row r="71" spans="2:48" ht="22" customHeight="1">
      <c r="B71" s="191"/>
      <c r="AI71" s="70" t="s">
        <v>165</v>
      </c>
      <c r="AP71" s="186"/>
      <c r="AQ71" s="186"/>
      <c r="AV71" s="186"/>
    </row>
    <row r="72" spans="2:48" ht="22" customHeight="1">
      <c r="B72" s="191"/>
      <c r="AI72" s="61" t="s">
        <v>42</v>
      </c>
      <c r="AP72" s="186"/>
      <c r="AQ72" s="186"/>
      <c r="AV72" s="186"/>
    </row>
    <row r="73" spans="2:48" ht="22" customHeight="1">
      <c r="B73" s="191"/>
      <c r="AI73" s="61" t="s">
        <v>43</v>
      </c>
      <c r="AP73" s="186"/>
      <c r="AQ73" s="186"/>
      <c r="AV73" s="186"/>
    </row>
    <row r="74" spans="2:48" ht="22" customHeight="1">
      <c r="B74" s="191"/>
      <c r="AI74" s="61" t="s">
        <v>166</v>
      </c>
      <c r="AP74" s="186"/>
      <c r="AQ74" s="186"/>
      <c r="AV74" s="186"/>
    </row>
    <row r="75" spans="2:48" ht="22" customHeight="1">
      <c r="B75" s="191"/>
      <c r="AP75" s="186"/>
      <c r="AQ75" s="186"/>
      <c r="AV75" s="186"/>
    </row>
    <row r="76" spans="2:48" ht="22" customHeight="1">
      <c r="B76" s="191"/>
      <c r="AP76" s="186"/>
      <c r="AQ76" s="186"/>
      <c r="AV76" s="186"/>
    </row>
    <row r="77" spans="2:48" ht="21" customHeight="1">
      <c r="B77" s="191"/>
      <c r="AP77" s="186"/>
      <c r="AQ77" s="186"/>
      <c r="AV77" s="186"/>
    </row>
    <row r="78" spans="2:48" ht="19" customHeight="1">
      <c r="B78" s="191"/>
      <c r="AP78" s="186"/>
      <c r="AQ78" s="186"/>
      <c r="AV78" s="186"/>
    </row>
    <row r="79" spans="2:48" ht="19" customHeight="1">
      <c r="B79" s="191"/>
      <c r="AP79" s="186"/>
      <c r="AQ79" s="186"/>
      <c r="AV79" s="186"/>
    </row>
    <row r="80" spans="2:48" ht="17" customHeight="1">
      <c r="B80" s="191"/>
      <c r="AP80" s="186"/>
      <c r="AQ80" s="186"/>
      <c r="AV80" s="186"/>
    </row>
    <row r="81" spans="2:48" ht="17" customHeight="1">
      <c r="B81" s="191"/>
      <c r="AP81" s="186"/>
      <c r="AQ81" s="186"/>
      <c r="AV81" s="186"/>
    </row>
    <row r="82" spans="2:48" ht="17" customHeight="1">
      <c r="B82" s="191"/>
      <c r="AP82" s="186"/>
      <c r="AQ82" s="186"/>
      <c r="AV82" s="186"/>
    </row>
    <row r="83" spans="2:48" ht="17" customHeight="1">
      <c r="B83" s="191"/>
      <c r="AP83" s="186"/>
      <c r="AQ83" s="186"/>
      <c r="AV83" s="186"/>
    </row>
    <row r="84" spans="2:48" ht="17" customHeight="1">
      <c r="B84" s="191"/>
      <c r="AP84" s="186"/>
      <c r="AQ84" s="186"/>
      <c r="AV84" s="186"/>
    </row>
    <row r="85" spans="2:48" ht="17" customHeight="1">
      <c r="B85" s="191"/>
      <c r="AP85" s="186"/>
      <c r="AQ85" s="186"/>
      <c r="AV85" s="186"/>
    </row>
    <row r="86" spans="2:48" ht="17" customHeight="1">
      <c r="B86" s="191"/>
      <c r="AP86" s="186"/>
      <c r="AQ86" s="186"/>
      <c r="AV86" s="186"/>
    </row>
    <row r="87" spans="2:48" ht="17" customHeight="1">
      <c r="B87" s="191"/>
      <c r="AP87" s="186"/>
      <c r="AQ87" s="186"/>
      <c r="AV87" s="186"/>
    </row>
    <row r="88" spans="2:48" ht="17" customHeight="1">
      <c r="B88" s="191"/>
      <c r="AP88" s="186"/>
      <c r="AQ88" s="186"/>
      <c r="AV88" s="186"/>
    </row>
    <row r="89" spans="2:48" ht="17" customHeight="1">
      <c r="B89" s="191"/>
      <c r="AP89" s="186"/>
      <c r="AQ89" s="186"/>
      <c r="AV89" s="186"/>
    </row>
    <row r="90" spans="2:48" ht="17" customHeight="1">
      <c r="B90" s="191"/>
      <c r="AP90" s="186"/>
      <c r="AQ90" s="186"/>
      <c r="AV90" s="186"/>
    </row>
    <row r="91" spans="2:48" ht="17" customHeight="1">
      <c r="B91" s="191"/>
      <c r="AP91" s="186"/>
      <c r="AQ91" s="186"/>
      <c r="AV91" s="186"/>
    </row>
    <row r="92" spans="2:48" ht="17" customHeight="1">
      <c r="B92" s="191"/>
      <c r="AP92" s="186"/>
      <c r="AQ92" s="186"/>
      <c r="AV92" s="186"/>
    </row>
    <row r="93" spans="2:48" ht="17" customHeight="1">
      <c r="B93" s="191"/>
      <c r="AP93" s="186"/>
      <c r="AQ93" s="186"/>
      <c r="AV93" s="186"/>
    </row>
    <row r="94" spans="2:48" ht="17" customHeight="1">
      <c r="B94" s="191"/>
      <c r="AP94" s="186"/>
      <c r="AQ94" s="186"/>
      <c r="AV94" s="186"/>
    </row>
    <row r="95" spans="2:48" ht="17" customHeight="1">
      <c r="B95" s="191"/>
      <c r="AP95" s="186"/>
      <c r="AQ95" s="186"/>
      <c r="AV95" s="186"/>
    </row>
    <row r="96" spans="2:48" ht="17" customHeight="1">
      <c r="B96" s="191"/>
      <c r="AP96" s="186"/>
      <c r="AQ96" s="186"/>
      <c r="AV96" s="186"/>
    </row>
    <row r="97" spans="2:48" ht="17" customHeight="1">
      <c r="B97" s="191"/>
      <c r="AP97" s="186"/>
      <c r="AQ97" s="186"/>
      <c r="AV97" s="186"/>
    </row>
    <row r="98" spans="2:48" ht="17" customHeight="1">
      <c r="B98" s="191"/>
      <c r="AP98" s="186"/>
      <c r="AQ98" s="186"/>
      <c r="AV98" s="186"/>
    </row>
    <row r="99" spans="2:48" ht="17" customHeight="1">
      <c r="B99" s="191"/>
      <c r="AP99" s="186"/>
      <c r="AQ99" s="186"/>
      <c r="AV99" s="186"/>
    </row>
    <row r="100" spans="2:48" ht="17" customHeight="1">
      <c r="B100" s="191"/>
      <c r="AP100" s="186"/>
      <c r="AQ100" s="186"/>
      <c r="AV100" s="186"/>
    </row>
    <row r="101" spans="2:48" ht="17" customHeight="1">
      <c r="B101" s="191"/>
      <c r="AP101" s="186"/>
      <c r="AQ101" s="186"/>
      <c r="AV101" s="186"/>
    </row>
    <row r="102" spans="2:48" ht="17" customHeight="1">
      <c r="B102" s="191"/>
      <c r="AP102" s="186"/>
      <c r="AQ102" s="186"/>
      <c r="AV102" s="186"/>
    </row>
    <row r="103" spans="2:48" ht="17" customHeight="1">
      <c r="B103" s="191"/>
      <c r="AP103" s="186"/>
      <c r="AQ103" s="186"/>
      <c r="AV103" s="186"/>
    </row>
    <row r="104" spans="2:48" ht="17" customHeight="1">
      <c r="B104" s="191"/>
      <c r="AP104" s="186"/>
      <c r="AQ104" s="186"/>
      <c r="AV104" s="186"/>
    </row>
    <row r="105" spans="2:48" ht="17" customHeight="1">
      <c r="B105" s="191"/>
      <c r="AP105" s="186"/>
      <c r="AQ105" s="186"/>
      <c r="AV105" s="186"/>
    </row>
    <row r="106" spans="2:48" ht="17" customHeight="1">
      <c r="B106" s="191"/>
      <c r="AP106" s="186"/>
      <c r="AQ106" s="186"/>
      <c r="AV106" s="186"/>
    </row>
    <row r="107" spans="2:48" ht="17" customHeight="1">
      <c r="B107" s="191"/>
      <c r="AP107" s="186"/>
      <c r="AQ107" s="186"/>
      <c r="AV107" s="186"/>
    </row>
    <row r="108" spans="2:48" ht="17" customHeight="1">
      <c r="B108" s="191"/>
      <c r="AP108" s="186"/>
      <c r="AQ108" s="186"/>
      <c r="AV108" s="186"/>
    </row>
    <row r="109" spans="2:48" ht="17" customHeight="1">
      <c r="B109" s="191"/>
      <c r="AP109" s="186"/>
      <c r="AQ109" s="186"/>
      <c r="AV109" s="186"/>
    </row>
    <row r="110" spans="2:48" ht="17" customHeight="1">
      <c r="B110" s="191"/>
      <c r="AP110" s="186"/>
      <c r="AQ110" s="186"/>
      <c r="AV110" s="186"/>
    </row>
    <row r="111" spans="2:48" ht="17" customHeight="1">
      <c r="B111" s="191"/>
      <c r="AP111" s="186"/>
      <c r="AQ111" s="186"/>
      <c r="AV111" s="186"/>
    </row>
    <row r="112" spans="2:48" ht="17" customHeight="1">
      <c r="B112" s="191"/>
      <c r="AP112" s="186"/>
      <c r="AQ112" s="186"/>
      <c r="AV112" s="186"/>
    </row>
    <row r="113" spans="2:49" ht="17" customHeight="1">
      <c r="B113" s="191"/>
      <c r="AP113" s="186"/>
      <c r="AQ113" s="186"/>
      <c r="AV113" s="186"/>
    </row>
    <row r="114" spans="2:49" ht="17" customHeight="1">
      <c r="B114" s="191"/>
      <c r="AP114" s="186"/>
      <c r="AQ114" s="186"/>
      <c r="AV114" s="186"/>
    </row>
    <row r="115" spans="2:49" ht="17" customHeight="1">
      <c r="B115" s="191"/>
      <c r="AP115" s="186"/>
      <c r="AQ115" s="186"/>
      <c r="AV115" s="186"/>
    </row>
    <row r="116" spans="2:49" s="71" customFormat="1" ht="17" customHeight="1">
      <c r="B116" s="191"/>
      <c r="C116"/>
      <c r="D116"/>
      <c r="E116"/>
      <c r="F116"/>
      <c r="G116"/>
      <c r="H116"/>
      <c r="I116"/>
      <c r="J116"/>
      <c r="L116"/>
      <c r="M116"/>
      <c r="N116" s="193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 s="186"/>
      <c r="AQ116" s="186"/>
      <c r="AR116"/>
      <c r="AS116"/>
      <c r="AT116"/>
      <c r="AU116" s="206"/>
      <c r="AV116" s="186"/>
      <c r="AW116"/>
    </row>
    <row r="117" spans="2:49" s="71" customFormat="1" ht="17" customHeight="1">
      <c r="B117" s="191"/>
      <c r="C117"/>
      <c r="D117"/>
      <c r="E117"/>
      <c r="F117"/>
      <c r="G117"/>
      <c r="H117"/>
      <c r="I117"/>
      <c r="J117"/>
      <c r="L117"/>
      <c r="M117"/>
      <c r="N117" s="193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 s="186"/>
      <c r="AQ117" s="186"/>
      <c r="AR117"/>
      <c r="AS117"/>
      <c r="AT117"/>
      <c r="AU117" s="206"/>
      <c r="AV117" s="186"/>
      <c r="AW117"/>
    </row>
    <row r="118" spans="2:49" s="71" customFormat="1" ht="17" customHeight="1">
      <c r="B118" s="191"/>
      <c r="C118"/>
      <c r="D118"/>
      <c r="E118"/>
      <c r="F118"/>
      <c r="G118"/>
      <c r="H118"/>
      <c r="I118"/>
      <c r="J118"/>
      <c r="L118"/>
      <c r="M118"/>
      <c r="N118" s="193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 s="186"/>
      <c r="AQ118" s="186"/>
      <c r="AR118"/>
      <c r="AS118"/>
      <c r="AT118"/>
      <c r="AU118" s="206"/>
      <c r="AV118" s="186"/>
      <c r="AW118"/>
    </row>
    <row r="119" spans="2:49">
      <c r="B119" s="191"/>
      <c r="AP119" s="186"/>
      <c r="AQ119" s="186"/>
      <c r="AV119" s="186"/>
    </row>
    <row r="120" spans="2:49">
      <c r="B120" s="191"/>
      <c r="AP120" s="186"/>
      <c r="AQ120" s="186"/>
      <c r="AV120" s="186"/>
    </row>
    <row r="121" spans="2:49">
      <c r="B121" s="191"/>
      <c r="AP121" s="186"/>
      <c r="AQ121" s="186"/>
      <c r="AV121" s="186"/>
    </row>
    <row r="122" spans="2:49">
      <c r="B122" s="191"/>
      <c r="AP122" s="186"/>
      <c r="AQ122" s="186"/>
      <c r="AV122" s="186"/>
    </row>
    <row r="123" spans="2:49">
      <c r="B123" s="191"/>
      <c r="AP123" s="186"/>
      <c r="AQ123" s="186"/>
      <c r="AV123" s="186"/>
    </row>
    <row r="124" spans="2:49">
      <c r="B124" s="191"/>
      <c r="AP124" s="186"/>
      <c r="AQ124" s="186"/>
      <c r="AV124" s="186"/>
    </row>
    <row r="125" spans="2:49">
      <c r="B125" s="191"/>
      <c r="AP125" s="186"/>
      <c r="AQ125" s="186"/>
      <c r="AV125" s="186"/>
    </row>
    <row r="126" spans="2:49">
      <c r="B126" s="191"/>
      <c r="AP126" s="186"/>
      <c r="AQ126" s="186"/>
      <c r="AV126" s="186"/>
    </row>
    <row r="127" spans="2:49">
      <c r="B127" s="191"/>
      <c r="AP127" s="186"/>
      <c r="AQ127" s="186"/>
      <c r="AV127" s="186"/>
    </row>
    <row r="128" spans="2:49">
      <c r="B128" s="191"/>
      <c r="AP128" s="186"/>
      <c r="AQ128" s="186"/>
      <c r="AV128" s="186"/>
    </row>
    <row r="129" spans="2:49">
      <c r="B129" s="191"/>
      <c r="AP129" s="186"/>
      <c r="AQ129" s="186"/>
      <c r="AV129" s="186"/>
    </row>
    <row r="130" spans="2:49" s="71" customFormat="1">
      <c r="B130" s="191"/>
      <c r="C130"/>
      <c r="D130"/>
      <c r="E130"/>
      <c r="F130"/>
      <c r="G130"/>
      <c r="H130"/>
      <c r="I130"/>
      <c r="J130"/>
      <c r="L130"/>
      <c r="M130"/>
      <c r="N130" s="193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 s="186"/>
      <c r="AQ130" s="186"/>
      <c r="AR130"/>
      <c r="AS130"/>
      <c r="AT130"/>
      <c r="AU130" s="206"/>
      <c r="AV130" s="186"/>
      <c r="AW130"/>
    </row>
    <row r="131" spans="2:49">
      <c r="B131" s="191"/>
      <c r="AP131" s="186"/>
      <c r="AQ131" s="186"/>
      <c r="AV131" s="186"/>
    </row>
    <row r="132" spans="2:49">
      <c r="B132" s="191"/>
      <c r="AP132" s="186"/>
      <c r="AQ132" s="186"/>
    </row>
    <row r="133" spans="2:49">
      <c r="B133" s="191"/>
      <c r="AP133" s="186"/>
      <c r="AQ133" s="186"/>
    </row>
    <row r="134" spans="2:49">
      <c r="B134" s="191"/>
      <c r="AP134" s="186"/>
      <c r="AQ134" s="186"/>
    </row>
    <row r="135" spans="2:49">
      <c r="B135" s="191"/>
      <c r="AP135" s="186"/>
      <c r="AQ135" s="186"/>
    </row>
    <row r="136" spans="2:49">
      <c r="B136" s="191"/>
      <c r="AP136" s="186"/>
      <c r="AQ136" s="186"/>
    </row>
    <row r="137" spans="2:49">
      <c r="B137" s="191"/>
      <c r="AP137" s="186"/>
      <c r="AQ137" s="186"/>
    </row>
    <row r="138" spans="2:49">
      <c r="B138" s="191"/>
      <c r="AP138" s="186"/>
      <c r="AQ138" s="186"/>
    </row>
    <row r="139" spans="2:49">
      <c r="B139" s="191"/>
      <c r="AP139" s="186"/>
      <c r="AQ139" s="186"/>
    </row>
    <row r="140" spans="2:49">
      <c r="B140" s="191"/>
      <c r="AP140" s="186"/>
      <c r="AQ140" s="186"/>
    </row>
    <row r="141" spans="2:49">
      <c r="B141" s="191"/>
      <c r="AP141" s="186"/>
      <c r="AQ141" s="186"/>
    </row>
    <row r="142" spans="2:49">
      <c r="B142" s="191"/>
      <c r="AP142" s="186"/>
      <c r="AQ142" s="186"/>
    </row>
    <row r="143" spans="2:49">
      <c r="B143" s="191"/>
      <c r="AP143" s="186"/>
      <c r="AQ143" s="186"/>
    </row>
    <row r="144" spans="2:49">
      <c r="B144" s="191"/>
      <c r="AP144" s="186"/>
      <c r="AQ144" s="186"/>
    </row>
    <row r="145" spans="2:43">
      <c r="B145" s="191"/>
      <c r="AP145" s="186"/>
      <c r="AQ145" s="186"/>
    </row>
    <row r="146" spans="2:43">
      <c r="B146" s="191"/>
      <c r="AP146" s="186"/>
      <c r="AQ146" s="186"/>
    </row>
    <row r="147" spans="2:43">
      <c r="B147" s="191"/>
      <c r="AP147" s="186"/>
      <c r="AQ147" s="186"/>
    </row>
    <row r="148" spans="2:43">
      <c r="B148" s="191"/>
      <c r="AP148" s="186"/>
      <c r="AQ148" s="186"/>
    </row>
    <row r="149" spans="2:43">
      <c r="B149" s="191"/>
      <c r="AP149" s="186"/>
      <c r="AQ149" s="186"/>
    </row>
    <row r="150" spans="2:43">
      <c r="B150" s="191"/>
      <c r="AP150" s="186"/>
      <c r="AQ150" s="186"/>
    </row>
    <row r="151" spans="2:43">
      <c r="B151" s="191"/>
      <c r="AP151" s="186"/>
      <c r="AQ151" s="186"/>
    </row>
    <row r="152" spans="2:43">
      <c r="B152" s="191"/>
      <c r="AP152" s="186"/>
      <c r="AQ152" s="186"/>
    </row>
    <row r="153" spans="2:43">
      <c r="B153" s="191"/>
      <c r="AP153" s="186"/>
      <c r="AQ153" s="186"/>
    </row>
    <row r="154" spans="2:43">
      <c r="B154" s="191"/>
      <c r="AP154" s="186"/>
      <c r="AQ154" s="186"/>
    </row>
    <row r="155" spans="2:43">
      <c r="B155" s="191"/>
      <c r="AP155" s="186"/>
      <c r="AQ155" s="186"/>
    </row>
    <row r="156" spans="2:43">
      <c r="B156" s="191"/>
      <c r="AP156" s="186"/>
      <c r="AQ156" s="186"/>
    </row>
    <row r="157" spans="2:43">
      <c r="B157" s="191"/>
      <c r="AP157" s="186"/>
      <c r="AQ157" s="186"/>
    </row>
    <row r="158" spans="2:43">
      <c r="B158" s="191"/>
      <c r="AP158" s="186"/>
      <c r="AQ158" s="186"/>
    </row>
    <row r="159" spans="2:43">
      <c r="B159" s="191"/>
      <c r="AP159" s="186"/>
      <c r="AQ159" s="186"/>
    </row>
    <row r="160" spans="2:43">
      <c r="B160" s="191"/>
      <c r="AP160" s="186"/>
      <c r="AQ160" s="186"/>
    </row>
    <row r="161" spans="2:43">
      <c r="B161" s="191"/>
      <c r="AP161" s="186"/>
      <c r="AQ161" s="186"/>
    </row>
    <row r="162" spans="2:43">
      <c r="B162" s="191"/>
      <c r="AP162" s="186"/>
      <c r="AQ162" s="186"/>
    </row>
    <row r="163" spans="2:43">
      <c r="B163" s="191"/>
      <c r="AP163" s="186"/>
      <c r="AQ163" s="186"/>
    </row>
    <row r="164" spans="2:43">
      <c r="B164" s="191"/>
      <c r="AP164" s="186"/>
      <c r="AQ164" s="186"/>
    </row>
    <row r="165" spans="2:43">
      <c r="B165" s="191"/>
      <c r="AP165" s="186"/>
      <c r="AQ165" s="186"/>
    </row>
    <row r="166" spans="2:43">
      <c r="B166" s="191"/>
      <c r="AP166" s="186"/>
      <c r="AQ166" s="186"/>
    </row>
    <row r="167" spans="2:43">
      <c r="B167" s="191"/>
      <c r="AP167" s="186"/>
      <c r="AQ167" s="186"/>
    </row>
    <row r="168" spans="2:43">
      <c r="B168" s="191"/>
      <c r="AP168" s="186"/>
      <c r="AQ168" s="186"/>
    </row>
    <row r="169" spans="2:43">
      <c r="B169" s="191"/>
      <c r="AP169" s="186"/>
      <c r="AQ169" s="186"/>
    </row>
    <row r="170" spans="2:43">
      <c r="B170" s="191"/>
      <c r="AP170" s="186"/>
      <c r="AQ170" s="186"/>
    </row>
    <row r="171" spans="2:43">
      <c r="B171" s="191"/>
      <c r="AP171" s="186"/>
      <c r="AQ171" s="186"/>
    </row>
    <row r="172" spans="2:43">
      <c r="B172" s="191"/>
      <c r="AP172" s="186"/>
      <c r="AQ172" s="186"/>
    </row>
    <row r="173" spans="2:43">
      <c r="B173" s="191"/>
      <c r="AP173" s="186"/>
      <c r="AQ173" s="186"/>
    </row>
    <row r="174" spans="2:43">
      <c r="B174" s="191"/>
      <c r="AP174" s="186"/>
      <c r="AQ174" s="186"/>
    </row>
    <row r="175" spans="2:43">
      <c r="B175" s="191"/>
      <c r="AP175" s="186"/>
      <c r="AQ175" s="186"/>
    </row>
    <row r="176" spans="2:43">
      <c r="B176" s="191"/>
      <c r="AP176" s="186"/>
      <c r="AQ176" s="186"/>
    </row>
    <row r="177" spans="2:43">
      <c r="B177" s="191"/>
      <c r="AP177" s="186"/>
      <c r="AQ177" s="186"/>
    </row>
    <row r="178" spans="2:43">
      <c r="B178" s="191"/>
      <c r="AP178" s="186"/>
      <c r="AQ178" s="186"/>
    </row>
    <row r="179" spans="2:43">
      <c r="B179" s="191"/>
      <c r="AP179" s="186"/>
      <c r="AQ179" s="186"/>
    </row>
    <row r="180" spans="2:43">
      <c r="B180" s="191"/>
      <c r="AP180" s="186"/>
      <c r="AQ180" s="186"/>
    </row>
    <row r="181" spans="2:43">
      <c r="B181" s="191"/>
      <c r="AP181" s="186"/>
      <c r="AQ181" s="186"/>
    </row>
    <row r="182" spans="2:43">
      <c r="B182" s="191"/>
      <c r="AP182" s="186"/>
      <c r="AQ182" s="186"/>
    </row>
    <row r="183" spans="2:43">
      <c r="B183" s="191"/>
      <c r="AP183" s="186"/>
      <c r="AQ183" s="186"/>
    </row>
    <row r="184" spans="2:43">
      <c r="B184" s="191"/>
      <c r="AP184" s="186"/>
      <c r="AQ184" s="186"/>
    </row>
    <row r="185" spans="2:43">
      <c r="B185" s="191"/>
      <c r="AP185" s="186"/>
      <c r="AQ185" s="186"/>
    </row>
    <row r="186" spans="2:43">
      <c r="B186" s="191"/>
      <c r="AP186" s="186"/>
      <c r="AQ186" s="186"/>
    </row>
    <row r="187" spans="2:43">
      <c r="B187" s="191"/>
      <c r="AP187" s="186"/>
      <c r="AQ187" s="186"/>
    </row>
    <row r="188" spans="2:43">
      <c r="B188" s="191"/>
      <c r="AP188" s="186"/>
      <c r="AQ188" s="186"/>
    </row>
    <row r="189" spans="2:43">
      <c r="B189" s="191"/>
      <c r="AP189" s="186"/>
      <c r="AQ189" s="186"/>
    </row>
    <row r="190" spans="2:43">
      <c r="B190" s="191"/>
      <c r="AP190" s="186"/>
      <c r="AQ190" s="186"/>
    </row>
    <row r="191" spans="2:43">
      <c r="B191" s="191"/>
      <c r="AP191" s="186"/>
      <c r="AQ191" s="186"/>
    </row>
    <row r="192" spans="2:43">
      <c r="B192" s="191"/>
      <c r="AP192" s="186"/>
      <c r="AQ192" s="186"/>
    </row>
    <row r="193" spans="2:43">
      <c r="B193" s="191"/>
      <c r="AP193" s="186"/>
      <c r="AQ193" s="186"/>
    </row>
    <row r="194" spans="2:43">
      <c r="B194" s="191"/>
      <c r="AP194" s="186"/>
      <c r="AQ194" s="186"/>
    </row>
    <row r="195" spans="2:43">
      <c r="B195" s="191"/>
      <c r="AP195" s="186"/>
      <c r="AQ195" s="186"/>
    </row>
    <row r="196" spans="2:43">
      <c r="B196" s="191"/>
      <c r="AP196" s="186"/>
      <c r="AQ196" s="186"/>
    </row>
    <row r="197" spans="2:43">
      <c r="B197" s="191"/>
      <c r="AP197" s="186"/>
      <c r="AQ197" s="186"/>
    </row>
    <row r="198" spans="2:43">
      <c r="B198" s="191"/>
      <c r="AP198" s="186"/>
      <c r="AQ198" s="186"/>
    </row>
    <row r="199" spans="2:43">
      <c r="B199" s="191"/>
      <c r="AP199" s="186"/>
      <c r="AQ199" s="186"/>
    </row>
    <row r="200" spans="2:43">
      <c r="B200" s="191"/>
      <c r="AP200" s="186"/>
      <c r="AQ200" s="186"/>
    </row>
    <row r="201" spans="2:43">
      <c r="B201" s="191"/>
      <c r="AP201" s="186"/>
      <c r="AQ201" s="186"/>
    </row>
    <row r="202" spans="2:43">
      <c r="B202" s="191"/>
      <c r="AP202" s="186"/>
      <c r="AQ202" s="186"/>
    </row>
    <row r="203" spans="2:43">
      <c r="B203" s="191"/>
      <c r="AP203" s="186"/>
      <c r="AQ203" s="186"/>
    </row>
    <row r="204" spans="2:43">
      <c r="B204" s="191"/>
      <c r="AP204" s="186"/>
      <c r="AQ204" s="186"/>
    </row>
    <row r="205" spans="2:43">
      <c r="B205" s="191"/>
      <c r="AP205" s="186"/>
      <c r="AQ205" s="186"/>
    </row>
    <row r="206" spans="2:43">
      <c r="B206" s="191"/>
      <c r="AP206" s="186"/>
      <c r="AQ206" s="186"/>
    </row>
    <row r="207" spans="2:43">
      <c r="B207" s="191"/>
      <c r="AP207" s="186"/>
      <c r="AQ207" s="186"/>
    </row>
    <row r="208" spans="2:43">
      <c r="B208" s="191"/>
      <c r="AP208" s="186"/>
      <c r="AQ208" s="186"/>
    </row>
    <row r="209" spans="2:43">
      <c r="B209" s="191"/>
      <c r="AP209" s="186"/>
      <c r="AQ209" s="186"/>
    </row>
    <row r="210" spans="2:43">
      <c r="B210" s="191"/>
      <c r="AP210" s="186"/>
      <c r="AQ210" s="186"/>
    </row>
    <row r="211" spans="2:43">
      <c r="AP211" s="186"/>
      <c r="AQ211" s="186"/>
    </row>
    <row r="212" spans="2:43">
      <c r="AP212" s="186"/>
      <c r="AQ212" s="186"/>
    </row>
    <row r="213" spans="2:43">
      <c r="AP213" s="186"/>
      <c r="AQ213" s="186"/>
    </row>
    <row r="214" spans="2:43">
      <c r="AP214" s="186"/>
      <c r="AQ214" s="186"/>
    </row>
    <row r="215" spans="2:43">
      <c r="AP215" s="186"/>
      <c r="AQ215" s="186"/>
    </row>
    <row r="216" spans="2:43">
      <c r="AP216" s="186"/>
      <c r="AQ216" s="186"/>
    </row>
    <row r="217" spans="2:43">
      <c r="AP217" s="186"/>
      <c r="AQ217" s="186"/>
    </row>
    <row r="218" spans="2:43">
      <c r="AP218" s="186"/>
      <c r="AQ218" s="186"/>
    </row>
    <row r="219" spans="2:43">
      <c r="AP219" s="186"/>
      <c r="AQ219" s="186"/>
    </row>
    <row r="220" spans="2:43">
      <c r="AP220" s="186"/>
      <c r="AQ220" s="186"/>
    </row>
    <row r="221" spans="2:43">
      <c r="AP221" s="186"/>
      <c r="AQ221" s="186"/>
    </row>
    <row r="222" spans="2:43">
      <c r="AP222" s="186"/>
      <c r="AQ222" s="186"/>
    </row>
    <row r="223" spans="2:43">
      <c r="AP223" s="186"/>
      <c r="AQ223" s="186"/>
    </row>
    <row r="224" spans="2:43">
      <c r="AP224" s="186"/>
      <c r="AQ224" s="186"/>
    </row>
    <row r="225" spans="42:43">
      <c r="AP225" s="186"/>
      <c r="AQ225" s="186"/>
    </row>
    <row r="226" spans="42:43">
      <c r="AP226" s="186"/>
      <c r="AQ226" s="186"/>
    </row>
    <row r="227" spans="42:43">
      <c r="AP227" s="186"/>
      <c r="AQ227" s="186"/>
    </row>
    <row r="228" spans="42:43">
      <c r="AP228" s="186"/>
      <c r="AQ228" s="186"/>
    </row>
    <row r="229" spans="42:43">
      <c r="AP229" s="186"/>
      <c r="AQ229" s="186"/>
    </row>
    <row r="230" spans="42:43">
      <c r="AP230" s="186"/>
      <c r="AQ230" s="186"/>
    </row>
    <row r="231" spans="42:43">
      <c r="AP231" s="186"/>
      <c r="AQ231" s="186"/>
    </row>
    <row r="232" spans="42:43">
      <c r="AP232" s="186"/>
      <c r="AQ232" s="186"/>
    </row>
    <row r="233" spans="42:43">
      <c r="AP233" s="186"/>
      <c r="AQ233" s="186"/>
    </row>
    <row r="234" spans="42:43">
      <c r="AP234" s="186"/>
      <c r="AQ234" s="186"/>
    </row>
    <row r="235" spans="42:43">
      <c r="AP235" s="186"/>
      <c r="AQ235" s="186"/>
    </row>
    <row r="236" spans="42:43">
      <c r="AP236" s="186"/>
      <c r="AQ236" s="186"/>
    </row>
    <row r="237" spans="42:43">
      <c r="AP237" s="186"/>
      <c r="AQ237" s="186"/>
    </row>
    <row r="238" spans="42:43">
      <c r="AP238" s="186"/>
      <c r="AQ238" s="186"/>
    </row>
    <row r="239" spans="42:43">
      <c r="AP239" s="186"/>
      <c r="AQ239" s="186"/>
    </row>
    <row r="240" spans="42:43">
      <c r="AP240" s="186"/>
      <c r="AQ240" s="186"/>
    </row>
    <row r="241" spans="42:43">
      <c r="AP241" s="186"/>
      <c r="AQ241" s="186"/>
    </row>
    <row r="242" spans="42:43">
      <c r="AP242" s="186"/>
      <c r="AQ242" s="186"/>
    </row>
    <row r="243" spans="42:43">
      <c r="AP243" s="186"/>
      <c r="AQ243" s="186"/>
    </row>
    <row r="244" spans="42:43">
      <c r="AP244" s="186"/>
      <c r="AQ244" s="186"/>
    </row>
    <row r="245" spans="42:43">
      <c r="AP245" s="186"/>
      <c r="AQ245" s="186"/>
    </row>
    <row r="246" spans="42:43">
      <c r="AP246" s="186"/>
      <c r="AQ246" s="186"/>
    </row>
    <row r="247" spans="42:43">
      <c r="AP247" s="186"/>
      <c r="AQ247" s="186"/>
    </row>
    <row r="248" spans="42:43">
      <c r="AP248" s="186"/>
      <c r="AQ248" s="186"/>
    </row>
    <row r="249" spans="42:43">
      <c r="AP249" s="186"/>
      <c r="AQ249" s="186"/>
    </row>
    <row r="250" spans="42:43">
      <c r="AP250" s="186"/>
      <c r="AQ250" s="186"/>
    </row>
    <row r="251" spans="42:43">
      <c r="AP251" s="186"/>
      <c r="AQ251" s="186"/>
    </row>
    <row r="252" spans="42:43">
      <c r="AP252" s="186"/>
      <c r="AQ252" s="186"/>
    </row>
    <row r="253" spans="42:43">
      <c r="AP253" s="186"/>
      <c r="AQ253" s="186"/>
    </row>
    <row r="254" spans="42:43">
      <c r="AP254" s="186"/>
      <c r="AQ254" s="186"/>
    </row>
    <row r="255" spans="42:43">
      <c r="AP255" s="186"/>
      <c r="AQ255" s="186"/>
    </row>
    <row r="256" spans="42:43">
      <c r="AP256" s="186"/>
      <c r="AQ256" s="186"/>
    </row>
    <row r="257" spans="42:43">
      <c r="AP257" s="186"/>
      <c r="AQ257" s="186"/>
    </row>
    <row r="258" spans="42:43">
      <c r="AP258" s="186"/>
      <c r="AQ258" s="186"/>
    </row>
    <row r="259" spans="42:43">
      <c r="AP259" s="186"/>
      <c r="AQ259" s="186"/>
    </row>
    <row r="260" spans="42:43">
      <c r="AP260" s="186"/>
      <c r="AQ260" s="186"/>
    </row>
    <row r="261" spans="42:43">
      <c r="AP261" s="186"/>
      <c r="AQ261" s="186"/>
    </row>
    <row r="262" spans="42:43">
      <c r="AP262" s="186"/>
      <c r="AQ262" s="186"/>
    </row>
    <row r="263" spans="42:43">
      <c r="AP263" s="186"/>
      <c r="AQ263" s="186"/>
    </row>
    <row r="264" spans="42:43">
      <c r="AP264" s="186"/>
      <c r="AQ264" s="186"/>
    </row>
    <row r="265" spans="42:43">
      <c r="AP265" s="186"/>
      <c r="AQ265" s="186"/>
    </row>
    <row r="266" spans="42:43">
      <c r="AP266" s="186"/>
      <c r="AQ266" s="186"/>
    </row>
    <row r="267" spans="42:43">
      <c r="AP267" s="186"/>
      <c r="AQ267" s="186"/>
    </row>
    <row r="268" spans="42:43">
      <c r="AP268" s="186"/>
      <c r="AQ268" s="186"/>
    </row>
    <row r="269" spans="42:43">
      <c r="AP269" s="186"/>
      <c r="AQ269" s="186"/>
    </row>
    <row r="270" spans="42:43">
      <c r="AP270" s="186"/>
      <c r="AQ270" s="186"/>
    </row>
    <row r="271" spans="42:43">
      <c r="AP271" s="186"/>
      <c r="AQ271" s="186"/>
    </row>
    <row r="272" spans="42:43">
      <c r="AP272" s="186"/>
      <c r="AQ272" s="186"/>
    </row>
    <row r="273" spans="42:43">
      <c r="AP273" s="186"/>
      <c r="AQ273" s="186"/>
    </row>
    <row r="274" spans="42:43">
      <c r="AP274" s="186"/>
      <c r="AQ274" s="186"/>
    </row>
    <row r="275" spans="42:43">
      <c r="AP275" s="186"/>
      <c r="AQ275" s="186"/>
    </row>
    <row r="276" spans="42:43">
      <c r="AP276" s="186"/>
      <c r="AQ276" s="186"/>
    </row>
    <row r="277" spans="42:43">
      <c r="AP277" s="186"/>
      <c r="AQ277" s="186"/>
    </row>
    <row r="278" spans="42:43">
      <c r="AP278" s="186"/>
      <c r="AQ278" s="186"/>
    </row>
    <row r="279" spans="42:43">
      <c r="AP279" s="186"/>
      <c r="AQ279" s="186"/>
    </row>
    <row r="280" spans="42:43">
      <c r="AP280" s="186"/>
      <c r="AQ280" s="186"/>
    </row>
    <row r="281" spans="42:43">
      <c r="AP281" s="186"/>
      <c r="AQ281" s="186"/>
    </row>
    <row r="282" spans="42:43">
      <c r="AP282" s="186"/>
      <c r="AQ282" s="186"/>
    </row>
    <row r="283" spans="42:43">
      <c r="AP283" s="186"/>
      <c r="AQ283" s="186"/>
    </row>
    <row r="284" spans="42:43">
      <c r="AP284" s="186"/>
      <c r="AQ284" s="186"/>
    </row>
    <row r="285" spans="42:43">
      <c r="AP285" s="186"/>
      <c r="AQ285" s="186"/>
    </row>
    <row r="286" spans="42:43">
      <c r="AP286" s="186"/>
      <c r="AQ286" s="186"/>
    </row>
    <row r="287" spans="42:43">
      <c r="AP287" s="186"/>
      <c r="AQ287" s="186"/>
    </row>
    <row r="288" spans="42:43">
      <c r="AP288" s="186"/>
      <c r="AQ288" s="186"/>
    </row>
    <row r="289" spans="42:43">
      <c r="AP289" s="186"/>
      <c r="AQ289" s="186"/>
    </row>
    <row r="290" spans="42:43">
      <c r="AP290" s="186"/>
      <c r="AQ290" s="186"/>
    </row>
    <row r="291" spans="42:43">
      <c r="AP291" s="186"/>
      <c r="AQ291" s="186"/>
    </row>
    <row r="292" spans="42:43">
      <c r="AP292" s="186"/>
      <c r="AQ292" s="186"/>
    </row>
    <row r="293" spans="42:43">
      <c r="AP293" s="186"/>
      <c r="AQ293" s="186"/>
    </row>
    <row r="294" spans="42:43">
      <c r="AP294" s="186"/>
      <c r="AQ294" s="186"/>
    </row>
    <row r="295" spans="42:43">
      <c r="AP295" s="186"/>
      <c r="AQ295" s="186"/>
    </row>
    <row r="296" spans="42:43">
      <c r="AP296" s="186"/>
      <c r="AQ296" s="186"/>
    </row>
    <row r="297" spans="42:43">
      <c r="AP297" s="186"/>
      <c r="AQ297" s="186"/>
    </row>
    <row r="298" spans="42:43">
      <c r="AP298" s="186"/>
      <c r="AQ298" s="186"/>
    </row>
    <row r="299" spans="42:43">
      <c r="AP299" s="186"/>
      <c r="AQ299" s="186"/>
    </row>
    <row r="300" spans="42:43">
      <c r="AP300" s="186"/>
      <c r="AQ300" s="186"/>
    </row>
    <row r="301" spans="42:43">
      <c r="AP301" s="186"/>
      <c r="AQ301" s="186"/>
    </row>
    <row r="302" spans="42:43">
      <c r="AP302" s="186"/>
      <c r="AQ302" s="186"/>
    </row>
    <row r="303" spans="42:43">
      <c r="AP303" s="186"/>
      <c r="AQ303" s="186"/>
    </row>
    <row r="304" spans="42:43">
      <c r="AP304" s="186"/>
      <c r="AQ304" s="186"/>
    </row>
    <row r="305" spans="42:43">
      <c r="AP305" s="186"/>
      <c r="AQ305" s="186"/>
    </row>
    <row r="306" spans="42:43">
      <c r="AP306" s="186"/>
      <c r="AQ306" s="186"/>
    </row>
    <row r="307" spans="42:43">
      <c r="AP307" s="186"/>
      <c r="AQ307" s="186"/>
    </row>
    <row r="308" spans="42:43">
      <c r="AP308" s="186"/>
      <c r="AQ308" s="186"/>
    </row>
    <row r="309" spans="42:43">
      <c r="AP309" s="186"/>
      <c r="AQ309" s="186"/>
    </row>
    <row r="310" spans="42:43">
      <c r="AP310" s="186"/>
      <c r="AQ310" s="186"/>
    </row>
    <row r="311" spans="42:43">
      <c r="AP311" s="186"/>
      <c r="AQ311" s="186"/>
    </row>
    <row r="312" spans="42:43">
      <c r="AP312" s="186"/>
      <c r="AQ312" s="186"/>
    </row>
    <row r="313" spans="42:43">
      <c r="AP313" s="186"/>
      <c r="AQ313" s="186"/>
    </row>
    <row r="314" spans="42:43">
      <c r="AP314" s="186"/>
      <c r="AQ314" s="186"/>
    </row>
    <row r="315" spans="42:43">
      <c r="AP315" s="186"/>
      <c r="AQ315" s="186"/>
    </row>
    <row r="316" spans="42:43">
      <c r="AP316" s="186"/>
      <c r="AQ316" s="186"/>
    </row>
    <row r="317" spans="42:43">
      <c r="AP317" s="186"/>
      <c r="AQ317" s="186"/>
    </row>
    <row r="318" spans="42:43">
      <c r="AP318" s="186"/>
      <c r="AQ318" s="186"/>
    </row>
    <row r="319" spans="42:43">
      <c r="AP319" s="186"/>
      <c r="AQ319" s="186"/>
    </row>
    <row r="320" spans="42:43">
      <c r="AP320" s="186"/>
      <c r="AQ320" s="186"/>
    </row>
    <row r="321" spans="42:43">
      <c r="AP321" s="186"/>
      <c r="AQ321" s="186"/>
    </row>
    <row r="322" spans="42:43">
      <c r="AP322" s="186"/>
      <c r="AQ322" s="186"/>
    </row>
    <row r="323" spans="42:43">
      <c r="AP323" s="186"/>
      <c r="AQ323" s="186"/>
    </row>
    <row r="324" spans="42:43">
      <c r="AP324" s="186"/>
      <c r="AQ324" s="186"/>
    </row>
    <row r="325" spans="42:43">
      <c r="AP325" s="186"/>
      <c r="AQ325" s="186"/>
    </row>
    <row r="326" spans="42:43">
      <c r="AP326" s="186"/>
      <c r="AQ326" s="186"/>
    </row>
    <row r="327" spans="42:43">
      <c r="AP327" s="186"/>
      <c r="AQ327" s="186"/>
    </row>
    <row r="328" spans="42:43">
      <c r="AP328" s="186"/>
      <c r="AQ328" s="186"/>
    </row>
    <row r="329" spans="42:43">
      <c r="AP329" s="186"/>
      <c r="AQ329" s="186"/>
    </row>
    <row r="330" spans="42:43">
      <c r="AP330" s="186"/>
      <c r="AQ330" s="186"/>
    </row>
    <row r="331" spans="42:43">
      <c r="AP331" s="186"/>
      <c r="AQ331" s="186"/>
    </row>
    <row r="332" spans="42:43">
      <c r="AP332" s="186"/>
      <c r="AQ332" s="186"/>
    </row>
    <row r="333" spans="42:43">
      <c r="AP333" s="186"/>
      <c r="AQ333" s="186"/>
    </row>
    <row r="334" spans="42:43">
      <c r="AP334" s="186"/>
      <c r="AQ334" s="186"/>
    </row>
    <row r="335" spans="42:43">
      <c r="AP335" s="186"/>
      <c r="AQ335" s="186"/>
    </row>
    <row r="336" spans="42:43">
      <c r="AP336" s="186"/>
      <c r="AQ336" s="186"/>
    </row>
    <row r="337" spans="42:43">
      <c r="AP337" s="186"/>
      <c r="AQ337" s="186"/>
    </row>
    <row r="338" spans="42:43">
      <c r="AP338" s="186"/>
      <c r="AQ338" s="186"/>
    </row>
    <row r="339" spans="42:43">
      <c r="AP339" s="186"/>
      <c r="AQ339" s="186"/>
    </row>
    <row r="340" spans="42:43">
      <c r="AP340" s="186"/>
      <c r="AQ340" s="186"/>
    </row>
    <row r="341" spans="42:43">
      <c r="AP341" s="186"/>
      <c r="AQ341" s="186"/>
    </row>
    <row r="342" spans="42:43">
      <c r="AP342" s="186"/>
      <c r="AQ342" s="186"/>
    </row>
    <row r="343" spans="42:43">
      <c r="AP343" s="186"/>
      <c r="AQ343" s="186"/>
    </row>
    <row r="344" spans="42:43">
      <c r="AP344" s="186"/>
      <c r="AQ344" s="186"/>
    </row>
    <row r="345" spans="42:43">
      <c r="AP345" s="186"/>
      <c r="AQ345" s="186"/>
    </row>
    <row r="346" spans="42:43">
      <c r="AP346" s="186"/>
      <c r="AQ346" s="186"/>
    </row>
    <row r="347" spans="42:43">
      <c r="AP347" s="186"/>
      <c r="AQ347" s="186"/>
    </row>
    <row r="348" spans="42:43">
      <c r="AP348" s="186"/>
      <c r="AQ348" s="186"/>
    </row>
    <row r="349" spans="42:43">
      <c r="AP349" s="186"/>
      <c r="AQ349" s="186"/>
    </row>
    <row r="350" spans="42:43">
      <c r="AP350" s="186"/>
      <c r="AQ350" s="186"/>
    </row>
    <row r="351" spans="42:43">
      <c r="AP351" s="186"/>
      <c r="AQ351" s="186"/>
    </row>
    <row r="352" spans="42:43">
      <c r="AP352" s="186"/>
      <c r="AQ352" s="186"/>
    </row>
    <row r="353" spans="42:43">
      <c r="AP353" s="186"/>
      <c r="AQ353" s="186"/>
    </row>
    <row r="354" spans="42:43">
      <c r="AP354" s="186"/>
      <c r="AQ354" s="186"/>
    </row>
    <row r="355" spans="42:43">
      <c r="AP355" s="186"/>
      <c r="AQ355" s="186"/>
    </row>
    <row r="356" spans="42:43">
      <c r="AP356" s="186"/>
      <c r="AQ356" s="186"/>
    </row>
    <row r="357" spans="42:43">
      <c r="AP357" s="186"/>
      <c r="AQ357" s="186"/>
    </row>
    <row r="358" spans="42:43">
      <c r="AP358" s="186"/>
      <c r="AQ358" s="186"/>
    </row>
    <row r="359" spans="42:43">
      <c r="AP359" s="186"/>
      <c r="AQ359" s="186"/>
    </row>
    <row r="360" spans="42:43">
      <c r="AP360" s="186"/>
      <c r="AQ360" s="186"/>
    </row>
    <row r="361" spans="42:43">
      <c r="AP361" s="186"/>
      <c r="AQ361" s="186"/>
    </row>
    <row r="362" spans="42:43">
      <c r="AP362" s="186"/>
      <c r="AQ362" s="186"/>
    </row>
    <row r="363" spans="42:43">
      <c r="AP363" s="186"/>
      <c r="AQ363" s="186"/>
    </row>
  </sheetData>
  <autoFilter ref="B4:AO115">
    <sortState ref="B4:AW116">
      <sortCondition ref="F3:F116"/>
    </sortState>
  </autoFilter>
  <mergeCells count="6">
    <mergeCell ref="AR3:AV3"/>
    <mergeCell ref="V3:X3"/>
    <mergeCell ref="Y3:AA3"/>
    <mergeCell ref="AB3:AD3"/>
    <mergeCell ref="AJ3:AL3"/>
    <mergeCell ref="AM3:AP3"/>
  </mergeCells>
  <phoneticPr fontId="3"/>
  <dataValidations count="16">
    <dataValidation type="list" allowBlank="1" showInputMessage="1" showErrorMessage="1" sqref="T8:T57 T5:T6">
      <formula1>$T$62:$T$67</formula1>
    </dataValidation>
    <dataValidation type="list" allowBlank="1" showInputMessage="1" showErrorMessage="1" sqref="AI8:AI57 AI5:AI6">
      <formula1>$AI$62:$AI$74</formula1>
    </dataValidation>
    <dataValidation type="list" allowBlank="1" showInputMessage="1" showErrorMessage="1" sqref="C5:C6">
      <formula1>$C$62:$C$65</formula1>
    </dataValidation>
    <dataValidation type="list" allowBlank="1" showInputMessage="1" showErrorMessage="1" sqref="K5:K6 K8:K57">
      <formula1>$K$62:$K$67</formula1>
    </dataValidation>
    <dataValidation type="list" allowBlank="1" showInputMessage="1" showErrorMessage="1" sqref="G8:G57 G5:G6">
      <formula1>$G$62:$G$64</formula1>
    </dataValidation>
    <dataValidation type="list" allowBlank="1" showInputMessage="1" showErrorMessage="1" sqref="AH8:AH57 AH5:AH6">
      <formula1>$AE$62:$AE$63</formula1>
    </dataValidation>
    <dataValidation type="list" allowBlank="1" showInputMessage="1" showErrorMessage="1" sqref="Y5:Y6 Y8:Y57">
      <formula1>$Y$64:$Y$66</formula1>
    </dataValidation>
    <dataValidation type="list" allowBlank="1" showInputMessage="1" showErrorMessage="1" sqref="AB5:AB6 AB8:AB57">
      <formula1>$AB$64:$AB$65</formula1>
    </dataValidation>
    <dataValidation type="list" allowBlank="1" showInputMessage="1" showErrorMessage="1" sqref="C8:C57">
      <formula1>$C$61:$C$66</formula1>
    </dataValidation>
    <dataValidation type="list" allowBlank="1" showInputMessage="1" showErrorMessage="1" sqref="Z5:Z6">
      <formula1>$Z$62:$Z$69</formula1>
    </dataValidation>
    <dataValidation type="list" allowBlank="1" showInputMessage="1" showErrorMessage="1" sqref="AC5:AC6">
      <formula1>$AC$62:$AC$67</formula1>
    </dataValidation>
    <dataValidation type="list" allowBlank="1" showInputMessage="1" showErrorMessage="1" sqref="W5:W6 AC8:AC57 W8:W57">
      <formula1>$W$62:$W$68</formula1>
    </dataValidation>
    <dataValidation type="list" allowBlank="1" showInputMessage="1" showErrorMessage="1" sqref="Z8:Z57">
      <formula1>$Z$62:$Z$70</formula1>
    </dataValidation>
    <dataValidation type="list" allowBlank="1" showInputMessage="1" showErrorMessage="1" sqref="AQ5:AQ6 AQ8:AQ57">
      <formula1>$AQ$62:$AQ$65</formula1>
    </dataValidation>
    <dataValidation type="list" allowBlank="1" showInputMessage="1" showErrorMessage="1" sqref="V5:V6">
      <formula1>$V$63:$V$66</formula1>
    </dataValidation>
    <dataValidation type="list" allowBlank="1" showInputMessage="1" showErrorMessage="1" sqref="V8:V57">
      <formula1>$V$64:$V$66</formula1>
    </dataValidation>
  </dataValidations>
  <hyperlinks>
    <hyperlink ref="AL5" r:id="rId1"/>
    <hyperlink ref="AL6" r:id="rId2"/>
    <hyperlink ref="AQ63" r:id="rId3"/>
  </hyperlinks>
  <pageMargins left="0.70000000000000007" right="0.70000000000000007" top="0.75000000000000011" bottom="0.75000000000000011" header="0.30000000000000004" footer="0.30000000000000004"/>
  <pageSetup paperSize="0" scale="8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Instructions</vt:lpstr>
      <vt:lpstr>Registration Form</vt:lpstr>
    </vt:vector>
  </TitlesOfParts>
  <Company>東海大学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孝幸</dc:creator>
  <cp:lastModifiedBy>田中 孝幸</cp:lastModifiedBy>
  <cp:lastPrinted>2024-04-27T01:28:20Z</cp:lastPrinted>
  <dcterms:created xsi:type="dcterms:W3CDTF">2024-04-26T12:57:43Z</dcterms:created>
  <dcterms:modified xsi:type="dcterms:W3CDTF">2024-07-11T09:02:59Z</dcterms:modified>
</cp:coreProperties>
</file>